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  <sheet name="Пояснения" sheetId="2" state="visible" r:id="rId4"/>
  </sheets>
  <definedNames>
    <definedName function="false" hidden="false" localSheetId="0" name="_xlnm.Print_Area" vbProcedure="false">Лист1!$A$1:$K$393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<sst xmlns="http://schemas.openxmlformats.org/spreadsheetml/2006/main" count="938" uniqueCount="557">
  <si>
    <t xml:space="preserve">Приложение №7</t>
  </si>
  <si>
    <t xml:space="preserve">к договору № </t>
  </si>
  <si>
    <t xml:space="preserve">ПОДРЯДЧИК: </t>
  </si>
  <si>
    <t xml:space="preserve">ЗАКАЗЧИК: ООО «ТАМИ и КО»</t>
  </si>
  <si>
    <t xml:space="preserve">"Утверждаю":</t>
  </si>
  <si>
    <t xml:space="preserve">"Утверждаю": </t>
  </si>
  <si>
    <t xml:space="preserve"> Директор: __________________ </t>
  </si>
  <si>
    <t xml:space="preserve">Ген.директор: ________________</t>
  </si>
  <si>
    <t xml:space="preserve">00.00. 2025 г.</t>
  </si>
  <si>
    <t xml:space="preserve">СМЕТА на строительно-монтажные работы </t>
  </si>
  <si>
    <t xml:space="preserve">Адрес: г. Москва, проспект Мира, 211к2, ТРЦ Европолис, помещение C91</t>
  </si>
  <si>
    <t xml:space="preserve">Общая площадь = 930,7 м2</t>
  </si>
  <si>
    <t xml:space="preserve">№</t>
  </si>
  <si>
    <t xml:space="preserve">Наименование работ и материалов</t>
  </si>
  <si>
    <t xml:space="preserve">Ед-цы измерения</t>
  </si>
  <si>
    <t xml:space="preserve">Кол-во</t>
  </si>
  <si>
    <t xml:space="preserve">Работы</t>
  </si>
  <si>
    <t xml:space="preserve">Материалы</t>
  </si>
  <si>
    <t xml:space="preserve">Комментарии Исполнителя</t>
  </si>
  <si>
    <t xml:space="preserve">Комментарии Заказчика</t>
  </si>
  <si>
    <t xml:space="preserve">Что сделано</t>
  </si>
  <si>
    <t xml:space="preserve">за ед-цу (руб.)</t>
  </si>
  <si>
    <t xml:space="preserve">итого (руб)</t>
  </si>
  <si>
    <t xml:space="preserve">№1 </t>
  </si>
  <si>
    <t xml:space="preserve">№1 ОБЩЕСТРОИТЕЛЬНЫЕ РАБОТЫ</t>
  </si>
  <si>
    <t xml:space="preserve">№1.1 </t>
  </si>
  <si>
    <t xml:space="preserve">ПОДГОТОВИТЕЛЬНЫЕ РАБОТЫ</t>
  </si>
  <si>
    <t xml:space="preserve">Монтаж временной выгородки под баннер</t>
  </si>
  <si>
    <t xml:space="preserve">м.кв.</t>
  </si>
  <si>
    <t xml:space="preserve">Пересчитать. Площадь выгородки около 400 квм</t>
  </si>
  <si>
    <t xml:space="preserve">Пересчитано: площадь временной выгородки принята 400 м2; материалы строк 25-30 пересчитаны под этот объем.</t>
  </si>
  <si>
    <t xml:space="preserve">Монтаж временного освещения</t>
  </si>
  <si>
    <t xml:space="preserve">комплект</t>
  </si>
  <si>
    <t xml:space="preserve">Разгрузка и занос материалов Заказчика (весь материал со склада заказчика)</t>
  </si>
  <si>
    <t xml:space="preserve">Материалы поставки Заказчика; учтены разгрузка и занос.</t>
  </si>
  <si>
    <t xml:space="preserve">Монтаж баннера </t>
  </si>
  <si>
    <t xml:space="preserve">Пересчитано под новую площадь баннера 400 м2: стоимость монтажа увеличена пропорционально с 30 000 руб. за 145 м2 до 82 759 руб.</t>
  </si>
  <si>
    <t xml:space="preserve">Изготовление баннера </t>
  </si>
  <si>
    <t xml:space="preserve">Требования: литой баннер 450гр. УФ-печать</t>
  </si>
  <si>
    <t xml:space="preserve">Требование учтено: литой баннер 450 г/м2 с УФ-печатью; стоимость изготовления пересчитана под выгородку 400 м2.</t>
  </si>
  <si>
    <t xml:space="preserve">ГКЛ 2500х1200х12,5 </t>
  </si>
  <si>
    <t xml:space="preserve">шт.</t>
  </si>
  <si>
    <t xml:space="preserve">Профиль ПН-4 50х40, L-3000</t>
  </si>
  <si>
    <t xml:space="preserve">Профиль ПС-4 50х50,  L-3000</t>
  </si>
  <si>
    <t xml:space="preserve">саморез 25,32</t>
  </si>
  <si>
    <t xml:space="preserve">Двойной скотч Aviora</t>
  </si>
  <si>
    <t xml:space="preserve">дверь МДФ с коробкой</t>
  </si>
  <si>
    <t xml:space="preserve">по проекту 2</t>
  </si>
  <si>
    <t xml:space="preserve">Количество дверей МДФ с коробкой увеличено до 2 шт. по проекту.</t>
  </si>
  <si>
    <t xml:space="preserve">Навесной замок</t>
  </si>
  <si>
    <t xml:space="preserve">Бокс металлический навесной</t>
  </si>
  <si>
    <t xml:space="preserve">Счетчик электроэнергии 5-60А 3 фазы 1 тариф, установка на din-рейку</t>
  </si>
  <si>
    <t xml:space="preserve">Кабель ВВГнг LS  3*2,5 мм2</t>
  </si>
  <si>
    <t xml:space="preserve">м.п.</t>
  </si>
  <si>
    <t xml:space="preserve">Автомат 16 А 1 фазн 6 kA, тип С</t>
  </si>
  <si>
    <t xml:space="preserve">Розетка электрическая накладная с заземлением</t>
  </si>
  <si>
    <t xml:space="preserve">Светильник светодиодный</t>
  </si>
  <si>
    <t xml:space="preserve">ИТОГО ПО РАЗДЕЛУ № 1.1 </t>
  </si>
  <si>
    <t xml:space="preserve">№1.2 </t>
  </si>
  <si>
    <t xml:space="preserve">ДЕМОНТАЖНЫЕ РАБОТЫ</t>
  </si>
  <si>
    <t xml:space="preserve">Демонтаж перегородок ГКЛ</t>
  </si>
  <si>
    <t xml:space="preserve">Демонтаж электросетей </t>
  </si>
  <si>
    <t xml:space="preserve">Только демонтаж; новый ЭОМ в текущий этап не входит.</t>
  </si>
  <si>
    <t xml:space="preserve">Демонтаж систем вентиляции и кондиционирования  </t>
  </si>
  <si>
    <t xml:space="preserve">Только демонтаж; новый ОВиК в текущий этап не входит.</t>
  </si>
  <si>
    <t xml:space="preserve">Демонтажные работы по потолку ГКЛ</t>
  </si>
  <si>
    <t xml:space="preserve">Принято 50% существующего потолка: в РД нет отдельной ведомости демонтажа.</t>
  </si>
  <si>
    <t xml:space="preserve">Демонтаж металлоконструкций входной группы </t>
  </si>
  <si>
    <t xml:space="preserve">Демонтаж напольного покрытия (керамогранит)</t>
  </si>
  <si>
    <t xml:space="preserve">По примечанию листа демонтажа: вся арендуемая площадь.</t>
  </si>
  <si>
    <t xml:space="preserve">Демонтаж плиточного клея</t>
  </si>
  <si>
    <t xml:space="preserve">Демонтаж плинтуса керамогранит</t>
  </si>
  <si>
    <t xml:space="preserve">73.7 м керамогранит + 157.6 м МДФ.</t>
  </si>
  <si>
    <t xml:space="preserve">Демонтаж стяжки</t>
  </si>
  <si>
    <t xml:space="preserve">0: демонтаж стяжки только при необходимости после обследования.</t>
  </si>
  <si>
    <t xml:space="preserve">Демонтаж остекления</t>
  </si>
  <si>
    <t xml:space="preserve">Демонтаж дверей</t>
  </si>
  <si>
    <t xml:space="preserve">Демонтаж рольставни</t>
  </si>
  <si>
    <t xml:space="preserve">Упаковка строительного мусора</t>
  </si>
  <si>
    <t xml:space="preserve">Вынос мусора</t>
  </si>
  <si>
    <t xml:space="preserve">Демонтажные работы по потолку грильято и армстронг</t>
  </si>
  <si>
    <t xml:space="preserve">Демонтаж временной выгородки под баннер</t>
  </si>
  <si>
    <t xml:space="preserve">Объем демонтажа синхронизирован со строкой 21: временная выгородка 400 м2.</t>
  </si>
  <si>
    <t xml:space="preserve">Демонтаж  баннера перед открытием</t>
  </si>
  <si>
    <t xml:space="preserve">Пересчитано под новую площадь баннера 400 м2: стоимость демонтажа увеличена пропорционально с 15 000 руб. за 145 м2 до 41 379 руб.</t>
  </si>
  <si>
    <t xml:space="preserve">Мешок тканный полипропиленовый </t>
  </si>
  <si>
    <t xml:space="preserve">Мусорный контейнер 8 м3</t>
  </si>
  <si>
    <t xml:space="preserve">Фиксируем стоимость. Корректируем по факту на основании фотофиксации</t>
  </si>
  <si>
    <t xml:space="preserve">Стоимость оставлена без изменения: Заказчик указал фиксировать стоимость и корректировать по факту фотофиксации.</t>
  </si>
  <si>
    <t xml:space="preserve">Мусорный контейнер 20 м3</t>
  </si>
  <si>
    <t xml:space="preserve">перчатки 5-ти ниточные</t>
  </si>
  <si>
    <t xml:space="preserve">маска техническая от пыли</t>
  </si>
  <si>
    <t xml:space="preserve">ИТОГО ПО РАЗДЕЛУ № 1.2 </t>
  </si>
  <si>
    <t xml:space="preserve">№1.3</t>
  </si>
  <si>
    <t xml:space="preserve"> Полы </t>
  </si>
  <si>
    <t xml:space="preserve">Очистка основания бетонного пола от пыли </t>
  </si>
  <si>
    <t xml:space="preserve">м²</t>
  </si>
  <si>
    <t xml:space="preserve">Устройство  цементно-песчанного  стяжки до 80мм</t>
  </si>
  <si>
    <t xml:space="preserve">Убрать. Фиксируем стоимость. Добавим по необходимости</t>
  </si>
  <si>
    <t xml:space="preserve">Зафиксировано по замечанию Заказчика: объем 0 м2, стоимость работ 0 руб. (D66=0, E66=0, F66=0). Строка оставлена с нулевыми значениями; при подтверждении необходимости после обследования объем можно добавить отдельным согласованием.</t>
  </si>
  <si>
    <t xml:space="preserve">Грунтовка цементно-песчанного основания стяжки</t>
  </si>
  <si>
    <t xml:space="preserve">Грунтовка основания оставлена как подготовка существующего основания под последующее покрытие.</t>
  </si>
  <si>
    <t xml:space="preserve">Устройство напольного покрытия из керамогранита 600х600/300х300</t>
  </si>
  <si>
    <t xml:space="preserve">Работы без 15% запаса; плитка поставки Заказчика.</t>
  </si>
  <si>
    <t xml:space="preserve">Устройство плинтуса из керамогранита с подрезкой</t>
  </si>
  <si>
    <t xml:space="preserve">Керамогранитный плинтус H=110 по АР-10, 73.7 м; материал поставки Заказчика.</t>
  </si>
  <si>
    <t xml:space="preserve">Затирка швов керамогранитной плитки</t>
  </si>
  <si>
    <t xml:space="preserve">Затирка поставки Заказчика; здесь только работа.</t>
  </si>
  <si>
    <t xml:space="preserve">Штробление пола под антикражные ворота и кассу</t>
  </si>
  <si>
    <t xml:space="preserve">Заделка штроб в полу</t>
  </si>
  <si>
    <t xml:space="preserve">Монтаж подиумов на витрину</t>
  </si>
  <si>
    <t xml:space="preserve">Уменьшить. По поекту 3 подиума</t>
  </si>
  <si>
    <t xml:space="preserve">Принято 3 подиума по проекту, единица изменена на шт.; стоимость работ снижена.</t>
  </si>
  <si>
    <t xml:space="preserve">Устройство наливного пола </t>
  </si>
  <si>
    <t xml:space="preserve">0: в АР-9 наливной пол не задан; предусмотрена ЦПС/арм. стяжка, учтена в строках 66/85.</t>
  </si>
  <si>
    <t xml:space="preserve">0: наливной пол в АР-9 отдельно не задан; ЦПС/пескобетон строк 66/85 обнулены по комментарию Заказчика и добавляются при необходимости.</t>
  </si>
  <si>
    <t xml:space="preserve">Монтаж "L" образного профиля под плитку</t>
  </si>
  <si>
    <t xml:space="preserve">Устройство напольного покрытия из ковролина</t>
  </si>
  <si>
    <t xml:space="preserve">57.8 + 21.1 м2; ковролин поставки Заказчика.</t>
  </si>
  <si>
    <t xml:space="preserve">убрать. Будет плитка</t>
  </si>
  <si>
    <t xml:space="preserve">Позиция оставлена в смете, количество и цена работ обнулены по комментарию Заказчика: будет плитка. Пояснение: в ТЗ/АР ранее был ковролин, поэтому нужна финальная фиксация замены покрытия.</t>
  </si>
  <si>
    <t xml:space="preserve">Укрытие керамогранита листами ДВП с проклейкой стыков</t>
  </si>
  <si>
    <t xml:space="preserve">Диск алмазный</t>
  </si>
  <si>
    <t xml:space="preserve">шт</t>
  </si>
  <si>
    <t xml:space="preserve">Перчатки 5-ти ниточные</t>
  </si>
  <si>
    <t xml:space="preserve">Клей для плитки (указать марку) </t>
  </si>
  <si>
    <t xml:space="preserve">Клей подрядчика; марка уточняется по КП подрядчика под выбранную плитку; плитка поставки Заказчика.</t>
  </si>
  <si>
    <t xml:space="preserve">Крестик для швов 2 мм(100шт/упак)</t>
  </si>
  <si>
    <t xml:space="preserve">уп</t>
  </si>
  <si>
    <t xml:space="preserve">Валик 250 мм</t>
  </si>
  <si>
    <t xml:space="preserve">Грунтовка бетонконтакт</t>
  </si>
  <si>
    <t xml:space="preserve">Наливной пол 20 кг</t>
  </si>
  <si>
    <t xml:space="preserve">0: материал наливного пола не нужен; отдельный наливной слой в АР-9 не задан.</t>
  </si>
  <si>
    <t xml:space="preserve">Пескобетон М300, 25 кг</t>
  </si>
  <si>
    <t xml:space="preserve">Зафиксировано: объем 0 шт., стоимость материала 0 руб. (D85=0, G85=0, H85=0). Пескобетон к строке 66 обнулен по комментарию Заказчика; при необходимости добавляется отдельно.</t>
  </si>
  <si>
    <t xml:space="preserve">Листы  ДВП</t>
  </si>
  <si>
    <t xml:space="preserve">Газоблок, клей, расходный материал для подиумов</t>
  </si>
  <si>
    <t xml:space="preserve">Комплект материалов принят на 3 подиума по строке 73.</t>
  </si>
  <si>
    <t xml:space="preserve">ИТОГО ПО РАЗДЕЛУ № 1.3 </t>
  </si>
  <si>
    <t xml:space="preserve">№ 1.4 </t>
  </si>
  <si>
    <t xml:space="preserve">Стены и перегородки </t>
  </si>
  <si>
    <t xml:space="preserve">Монтаж перегородок  из ГКЛ в один слой с каждой стороны на металлокаркасе ТИП А</t>
  </si>
  <si>
    <t xml:space="preserve">0: тип А не выделен на плане перегородок.</t>
  </si>
  <si>
    <t xml:space="preserve">Монтаж перегородок из ГКЛ в два слоя  с каждой стороны на металлокаркасе с минватным заполнением ТИП В</t>
  </si>
  <si>
    <t xml:space="preserve">Монтаж перегородок из ГКЛ в два слоя с одной стороны на металлокаркасе с минватным заполнением ТИП В1</t>
  </si>
  <si>
    <t xml:space="preserve">Монтаж перегородок из ГКЛ в два слоя с одной стороны на металлокаркасе ТИП С</t>
  </si>
  <si>
    <t xml:space="preserve">Монтаж коробов из ГКЛ в один слой с одной стороны на металлокаркасе ТИП D</t>
  </si>
  <si>
    <t xml:space="preserve">Монтаж перегородок из ГКЛ в два слоя  с каждой стороны на металлокаркасе ТИП Е</t>
  </si>
  <si>
    <t xml:space="preserve">Зашивка стены в один слой ГКЛ с одной стороны </t>
  </si>
  <si>
    <t xml:space="preserve">Монтаж листов ГСП (закладных) в ГКЛ перегородках</t>
  </si>
  <si>
    <t xml:space="preserve">Доп. ГСП/закладные; основной ГСП учтен в строке 114.</t>
  </si>
  <si>
    <t xml:space="preserve">Морнаж керлита на фасаде</t>
  </si>
  <si>
    <t xml:space="preserve">Керлит поставки Заказчика; здесь только монтаж.</t>
  </si>
  <si>
    <t xml:space="preserve">Пересчитать площадь</t>
  </si>
  <si>
    <t xml:space="preserve">Площадь пересчитана по фасадам АР-21/21.1: расчетно 188,9 м2, для сметы принято 190 м2; материал керлита поставки Заказчика.</t>
  </si>
  <si>
    <t xml:space="preserve">Затирка швов керлита на фасаде</t>
  </si>
  <si>
    <t xml:space="preserve">Материал поставки Заказчика.</t>
  </si>
  <si>
    <t xml:space="preserve">Площадь затирки синхронизирована с монтажом керлита: принято 190 м2 по пересчету фасадов АР-21/21.1.</t>
  </si>
  <si>
    <t xml:space="preserve">Монтаж перфорированных уголков</t>
  </si>
  <si>
    <t xml:space="preserve">Монтаж листа металла в перегородке</t>
  </si>
  <si>
    <t xml:space="preserve">Монтаж стеклохолста</t>
  </si>
  <si>
    <t xml:space="preserve">Прорезка стыков ГКЛ листов, заделка армирующей лентой, шпаклевка, ошкуривание ГКЛ перегородок</t>
  </si>
  <si>
    <t xml:space="preserve">Сложная покраска стен водоэмульсионной краской в 3 слоя (торговый зал, витрина, примерочные)</t>
  </si>
  <si>
    <t xml:space="preserve">Покраска стен водоэмульсионной краской в 2 слоя (кабинет, склад)</t>
  </si>
  <si>
    <t xml:space="preserve">Оклейка стен обоями</t>
  </si>
  <si>
    <t xml:space="preserve">Обои поставки Заказчика.</t>
  </si>
  <si>
    <t xml:space="preserve">Оклейка витрины обоями</t>
  </si>
  <si>
    <t xml:space="preserve">Монтаж противопожарной двери с фурнитурой</t>
  </si>
  <si>
    <t xml:space="preserve">Двери поставки Заказчика.</t>
  </si>
  <si>
    <t xml:space="preserve">по проекту монтаж 4 шт.</t>
  </si>
  <si>
    <t xml:space="preserve">Количество монтажа противопожарных дверей уменьшено до 4 шт. по проекту.</t>
  </si>
  <si>
    <t xml:space="preserve">Монтаж огранечителя для двери</t>
  </si>
  <si>
    <t xml:space="preserve">убрать. Встроенные в конструкцию двери</t>
  </si>
  <si>
    <t xml:space="preserve">Позиция оставлена в смете, количество и цена работ обнулены.</t>
  </si>
  <si>
    <t xml:space="preserve">Монтаж решетки радиатора</t>
  </si>
  <si>
    <t xml:space="preserve">убрать</t>
  </si>
  <si>
    <t xml:space="preserve">Монтаж зеркал на витрину</t>
  </si>
  <si>
    <t xml:space="preserve">Усиление дверных проемов проф. трубами</t>
  </si>
  <si>
    <t xml:space="preserve">Количество усилений дверных проемов уменьшено до 4 шт.</t>
  </si>
  <si>
    <t xml:space="preserve">ГСП 12мм</t>
  </si>
  <si>
    <t xml:space="preserve">м2</t>
  </si>
  <si>
    <t xml:space="preserve">ГСП для стен/перегородок строк 91-97, не только закладные.</t>
  </si>
  <si>
    <t xml:space="preserve">Профиль ПН-4 75х40, L-3000 (при ширине  перегородки  более 100мм) </t>
  </si>
  <si>
    <t xml:space="preserve">Профиль ПС-4 75х50,  L-3000 (при ширине  перегородки  более 100мм) </t>
  </si>
  <si>
    <t xml:space="preserve">подвес прямой</t>
  </si>
  <si>
    <t xml:space="preserve">Уголки перфорированне 20х20х3000</t>
  </si>
  <si>
    <t xml:space="preserve">Минеральная плита Rocwool (толщ-50мм)</t>
  </si>
  <si>
    <t xml:space="preserve">Лента уплотнительная сечение 70х3,2</t>
  </si>
  <si>
    <t xml:space="preserve">Шпаклевка Vetonit LR+</t>
  </si>
  <si>
    <t xml:space="preserve">кг</t>
  </si>
  <si>
    <t xml:space="preserve">Шпаклевка  Фугенфюллер (унифлот)</t>
  </si>
  <si>
    <t xml:space="preserve">Шпаклевка Шитрок</t>
  </si>
  <si>
    <t xml:space="preserve">Стеклохолст</t>
  </si>
  <si>
    <t xml:space="preserve">Клей для стеклохолста</t>
  </si>
  <si>
    <t xml:space="preserve">      Краска водоэмульсионная, цвет темно-серый  TIKKURILA Euro 7</t>
  </si>
  <si>
    <t xml:space="preserve">литр</t>
  </si>
  <si>
    <t xml:space="preserve">      Краска водоэмульсионная, цвет темно-синий TIKKURILA Euro 7</t>
  </si>
  <si>
    <t xml:space="preserve">      Краска водоэмульсионная, цвет светло-серый TIKKURILA Euro 7</t>
  </si>
  <si>
    <t xml:space="preserve">      Краска водоэмульсионная, цвет белый TIKKURILA Euro 7</t>
  </si>
  <si>
    <t xml:space="preserve">Пена монтажная противопожарная (указать марку) </t>
  </si>
  <si>
    <t xml:space="preserve">Марка уточняется по КП подрядчика; применяется противопожарная монтажная пена.</t>
  </si>
  <si>
    <t xml:space="preserve">Ограничитель открывания двери напольный</t>
  </si>
  <si>
    <t xml:space="preserve">0: материал к строке 109 обнулен, ограничители встроены в конструкцию двери.</t>
  </si>
  <si>
    <t xml:space="preserve">Грунтовка (указать марку)</t>
  </si>
  <si>
    <t xml:space="preserve">Марка уточняется по КП подрядчика; грунтовка под основание стен/перегородок.</t>
  </si>
  <si>
    <t xml:space="preserve">Шуруп  LB с самонарезающим концом 10мм</t>
  </si>
  <si>
    <t xml:space="preserve">Дюбель гвоздь 6/40</t>
  </si>
  <si>
    <t xml:space="preserve">оцинкованный лист металла  1,25х2500х1мм</t>
  </si>
  <si>
    <t xml:space="preserve">Профильная труба 60х60х3мм</t>
  </si>
  <si>
    <t xml:space="preserve">м/п</t>
  </si>
  <si>
    <t xml:space="preserve">лезвие для строительного ножа</t>
  </si>
  <si>
    <t xml:space="preserve">малярный скотч</t>
  </si>
  <si>
    <t xml:space="preserve">валик 100мм</t>
  </si>
  <si>
    <t xml:space="preserve">ручка для валика</t>
  </si>
  <si>
    <t xml:space="preserve">кисть 45мм </t>
  </si>
  <si>
    <t xml:space="preserve">ваночка для краски</t>
  </si>
  <si>
    <t xml:space="preserve">валик 250 мм</t>
  </si>
  <si>
    <t xml:space="preserve">Жидкие гвозди</t>
  </si>
  <si>
    <t xml:space="preserve">Клей для керлита</t>
  </si>
  <si>
    <t xml:space="preserve">Клей подрядчика; керлит поставки Заказчика.</t>
  </si>
  <si>
    <t xml:space="preserve">Клей подрядчика; расход пересчитан пропорционально под 190 м2 керлита: 591 кг.</t>
  </si>
  <si>
    <t xml:space="preserve">Зеркало</t>
  </si>
  <si>
    <t xml:space="preserve">Клей для обоев</t>
  </si>
  <si>
    <t xml:space="preserve">Клей подрядчика; обои поставки Заказчика.</t>
  </si>
  <si>
    <t xml:space="preserve">декоративная решетка для радиатора</t>
  </si>
  <si>
    <t xml:space="preserve">0: материал к строке 110 обнулен по комментарию Заказчика.</t>
  </si>
  <si>
    <t xml:space="preserve">ИТОГО ПО РАЗДЕЛУ № 1.4 </t>
  </si>
  <si>
    <t xml:space="preserve">№ 1.5 </t>
  </si>
  <si>
    <t xml:space="preserve"> Потолки</t>
  </si>
  <si>
    <t xml:space="preserve">Монтаж защитной сетки в запотолочном пространстве ( предотвращение несанкционированного доступа)</t>
  </si>
  <si>
    <t xml:space="preserve">убрать. Нет по проекту</t>
  </si>
  <si>
    <t xml:space="preserve">Монтаж подвесного каркаса из трубы квадратной 50х25х2,5 / 40х20х2 (указать в комментариях)</t>
  </si>
  <si>
    <t xml:space="preserve">АР-16: принят профиль 40x20x2.</t>
  </si>
  <si>
    <t xml:space="preserve">Монтаж подвесного трапа шириной 600мм</t>
  </si>
  <si>
    <t xml:space="preserve">Монтаж ГКЛ потолка на металлокаркасе</t>
  </si>
  <si>
    <t xml:space="preserve">Монтаж подвесного потолка Грильятто </t>
  </si>
  <si>
    <t xml:space="preserve">0: грильято не применяется в актуальной ведомости потолка.</t>
  </si>
  <si>
    <t xml:space="preserve">Монтаж подвесного потолка Армстронг 600х600</t>
  </si>
  <si>
    <t xml:space="preserve">0: армстронг не применяется в актуальной ведомости потолка.</t>
  </si>
  <si>
    <t xml:space="preserve">Монтаж подвесного реечного потолка </t>
  </si>
  <si>
    <t xml:space="preserve">Материал вынесен в доппозицию 388.</t>
  </si>
  <si>
    <t xml:space="preserve">Заделка стыков ГКЛ армирующей лентой</t>
  </si>
  <si>
    <t xml:space="preserve">Шпаклевка, ошкуривание и грунтовка ГКЛ потолков</t>
  </si>
  <si>
    <t xml:space="preserve">Прорезка отверстий для врезных светильников</t>
  </si>
  <si>
    <t xml:space="preserve">418 модулей + 161 светильник; свет поставки Заказчика.</t>
  </si>
  <si>
    <t xml:space="preserve">Прорезка отверстий под динамики</t>
  </si>
  <si>
    <t xml:space="preserve">Динамики поставки Заказчика.</t>
  </si>
  <si>
    <t xml:space="preserve">Покраска ГКЛ потолков белой водоэмульсионной краской в 2 слоя</t>
  </si>
  <si>
    <t xml:space="preserve">Покраска запотолочного пространства в черный цвет</t>
  </si>
  <si>
    <t xml:space="preserve">RAL 9005 по АР-16.</t>
  </si>
  <si>
    <t xml:space="preserve">Покраска металлокаркаса</t>
  </si>
  <si>
    <t xml:space="preserve">190 м2 = расчетная поверхность профтрубы, не площадь потолка.</t>
  </si>
  <si>
    <t xml:space="preserve">Монтаж технологических потолочных люков 600х600мм</t>
  </si>
  <si>
    <t xml:space="preserve">0 по АР-16.</t>
  </si>
  <si>
    <t xml:space="preserve">Грунтовка потолка </t>
  </si>
  <si>
    <t xml:space="preserve">Устройство отверстий в керлите для монтажа светильников, оросителей,  датчиков дыма</t>
  </si>
  <si>
    <t xml:space="preserve">Сетка рабица ячейка 25х25 / 50х50 (указать в комментариях)    </t>
  </si>
  <si>
    <t xml:space="preserve">Принята сетка рабица с ячейкой 50x50; при требовании ТЦ заменить на 25x25.</t>
  </si>
  <si>
    <t xml:space="preserve">Позиция оставлена в смете, количество и цена материала обнулены.</t>
  </si>
  <si>
    <t xml:space="preserve">Труба квадратная 50х25х2,5 / 40х20х2 (указать в комментариях)</t>
  </si>
  <si>
    <t xml:space="preserve">АР-16: профтруба 40x20x2, 1554.581 м.п.</t>
  </si>
  <si>
    <t xml:space="preserve">Шпилька d=10мм / d=8мм (указать в комментариях)</t>
  </si>
  <si>
    <t xml:space="preserve">АР-16: шпилька М10, 675 шт. x 2.5 м.</t>
  </si>
  <si>
    <t xml:space="preserve">гайка М10 / М8 (указать в комментариях)</t>
  </si>
  <si>
    <t xml:space="preserve">Принята гайка М10 под шпильку М10.</t>
  </si>
  <si>
    <t xml:space="preserve">шайба М10 / М8 (указать в комментариях)</t>
  </si>
  <si>
    <t xml:space="preserve">Принята шайба М10 под шпильку М10.</t>
  </si>
  <si>
    <t xml:space="preserve">сверло  по металу 10,5мм</t>
  </si>
  <si>
    <t xml:space="preserve"> удлинитель </t>
  </si>
  <si>
    <t xml:space="preserve">Анкер забиваемый оцинкованный М10 / М8 (указать в комментариях) </t>
  </si>
  <si>
    <t xml:space="preserve">Принят анкер забиваемый М10 по АР-16, 675 шт.</t>
  </si>
  <si>
    <t xml:space="preserve">диск по металлу 125мм</t>
  </si>
  <si>
    <t xml:space="preserve">Электроды МР-3</t>
  </si>
  <si>
    <t xml:space="preserve">к-т</t>
  </si>
  <si>
    <t xml:space="preserve">Грунтовка антикоррозионная ГФ</t>
  </si>
  <si>
    <t xml:space="preserve">Под площадь поверхности металлокаркаса.</t>
  </si>
  <si>
    <t xml:space="preserve">Уголок  40х40х2</t>
  </si>
  <si>
    <t xml:space="preserve">лист просечно-вытяжной</t>
  </si>
  <si>
    <t xml:space="preserve">ГКЛ 2500х1200х12,5</t>
  </si>
  <si>
    <t xml:space="preserve">Профиль ПН-4 28х27, L-3000</t>
  </si>
  <si>
    <t xml:space="preserve">Профиль ПП 60х27, L-3000</t>
  </si>
  <si>
    <t xml:space="preserve">соединитель двухуровневый (подвес)</t>
  </si>
  <si>
    <t xml:space="preserve">Подвес</t>
  </si>
  <si>
    <t xml:space="preserve">кровельный саморез</t>
  </si>
  <si>
    <t xml:space="preserve">Саморез 25</t>
  </si>
  <si>
    <t xml:space="preserve">Потолок Грильято белый ячейка 75х75 Н40</t>
  </si>
  <si>
    <t xml:space="preserve">анкер-клин</t>
  </si>
  <si>
    <t xml:space="preserve">Потолок Армстронг белый,  600х600</t>
  </si>
  <si>
    <t xml:space="preserve">Уголки перфорированные 20х20х3000</t>
  </si>
  <si>
    <t xml:space="preserve">Серпянка (указать марку)</t>
  </si>
  <si>
    <t xml:space="preserve">Марка уточняется по КП подрядчика; серпянка для швов ГКЛ/ГСП.</t>
  </si>
  <si>
    <t xml:space="preserve">Сетка абразивная</t>
  </si>
  <si>
    <t xml:space="preserve">уп.</t>
  </si>
  <si>
    <t xml:space="preserve">Марка уточняется по КП подрядчика; грунтовка под потолочные работы.</t>
  </si>
  <si>
    <t xml:space="preserve">Пленка полиэтиленовая</t>
  </si>
  <si>
    <t xml:space="preserve">Удлинитель профиля П 60*27 УП60-4.</t>
  </si>
  <si>
    <t xml:space="preserve">шт. </t>
  </si>
  <si>
    <t xml:space="preserve">Люк ревизионный (Хаммер)</t>
  </si>
  <si>
    <t xml:space="preserve">ИТОГО ПО РАЗДЕЛУ № 1.5</t>
  </si>
  <si>
    <t xml:space="preserve">№ 1.5.1</t>
  </si>
  <si>
    <t xml:space="preserve">Прочие работы</t>
  </si>
  <si>
    <t xml:space="preserve">Сборка складских стеллажей </t>
  </si>
  <si>
    <t xml:space="preserve">Оборудование Заказчика; в АР не входит.</t>
  </si>
  <si>
    <t xml:space="preserve">Указано в АР. Прошу добавить</t>
  </si>
  <si>
    <t xml:space="preserve">Добавлена сборка стеллажных систем: 3 шт., только работа. Пояснение: добавлено по комментарию Заказчика, оборудование остается поставкой Заказчика.</t>
  </si>
  <si>
    <t xml:space="preserve">Сборка системы "Джокер"</t>
  </si>
  <si>
    <t xml:space="preserve">Добавлена сборка системы "Джокер": 6 м.п., только работа. Пояснение: добавлено по комментарию Заказчика, оборудование остается поставкой Заказчика.</t>
  </si>
  <si>
    <t xml:space="preserve">Подключение блоков питания встраиваемого торгового оборудования</t>
  </si>
  <si>
    <t xml:space="preserve">Монтаж полосы из металла на фасаде</t>
  </si>
  <si>
    <t xml:space="preserve">Материал вынесен в доппозицию 390.</t>
  </si>
  <si>
    <t xml:space="preserve">Позиция оставлена в смете, количество и цена работ обнулены по комментарию Заказчика; связанная доппозиция 390 по материалу обнулена. Пояснение: алюминиевые профили фасада оставлены в строках 222-223/389, металл полосы/профиля исключен только по замечанию Заказчика.</t>
  </si>
  <si>
    <t xml:space="preserve">Монтаж аллюминиевых уголков (100х50х6000мм) </t>
  </si>
  <si>
    <t xml:space="preserve">Материал вынесен в доппозицию 389.</t>
  </si>
  <si>
    <t xml:space="preserve">Монтаж аллюминиевых уголков (10х10х6000 мм / 10х10х2700 мм)</t>
  </si>
  <si>
    <t xml:space="preserve">Мусорный контейнер 8 м3 (с учетом мусора от IT)</t>
  </si>
  <si>
    <t xml:space="preserve">Расходные материалы</t>
  </si>
  <si>
    <t xml:space="preserve">ИТОГО ПО РАЗДЕЛУ № 1.5.1</t>
  </si>
  <si>
    <t xml:space="preserve">№ 1.6</t>
  </si>
  <si>
    <t xml:space="preserve"> Электромонтажные работы</t>
  </si>
  <si>
    <t xml:space="preserve">Прокладка трубы гофр., диам, до: 16-25мм</t>
  </si>
  <si>
    <t xml:space="preserve">Затягивание кабеля в трубу</t>
  </si>
  <si>
    <t xml:space="preserve">Монтаж гофрированной ПВХ трубы с кабелем/проводом для антикражных ворот</t>
  </si>
  <si>
    <t xml:space="preserve">Монтаж распаечных коробок</t>
  </si>
  <si>
    <t xml:space="preserve">Монтаж наполькой розетки</t>
  </si>
  <si>
    <t xml:space="preserve">Монтаж коробок установочных</t>
  </si>
  <si>
    <t xml:space="preserve">Монтаж розеток с рамками</t>
  </si>
  <si>
    <t xml:space="preserve">Монтаж выключателей с рамками</t>
  </si>
  <si>
    <t xml:space="preserve">Монтаж динамиков</t>
  </si>
  <si>
    <t xml:space="preserve">Прокладка кабеля/провода для динамиков </t>
  </si>
  <si>
    <t xml:space="preserve">Прокладка кабеля/провода для  видеокамеры </t>
  </si>
  <si>
    <t xml:space="preserve">Прокладка кабеля/провода для  счетчика посетителей</t>
  </si>
  <si>
    <t xml:space="preserve">Прокладка кабеля/провода для  WiFi антенны</t>
  </si>
  <si>
    <t xml:space="preserve">Прокладка IT кабеля/провода </t>
  </si>
  <si>
    <t xml:space="preserve">Монтаж светильника эвакуационного освещения комбинированного включения "Выход" </t>
  </si>
  <si>
    <t xml:space="preserve">Монтаж светильника с блоком аварийного освещения</t>
  </si>
  <si>
    <t xml:space="preserve">Монтаж светильника потолочного (прямого/поворотного освещения)</t>
  </si>
  <si>
    <t xml:space="preserve">Монтаж диодной ленты</t>
  </si>
  <si>
    <t xml:space="preserve">Монтаж шинопровода</t>
  </si>
  <si>
    <t xml:space="preserve">Монтаж светильников направленного света на шинопровод</t>
  </si>
  <si>
    <t xml:space="preserve">Монтаж пристенного светильника</t>
  </si>
  <si>
    <t xml:space="preserve">Монтаж подвесного светильника</t>
  </si>
  <si>
    <t xml:space="preserve">Монтаж щита распределительного</t>
  </si>
  <si>
    <t xml:space="preserve">Подключение щита распределительного</t>
  </si>
  <si>
    <t xml:space="preserve">Монтаж розетки ССИ-513</t>
  </si>
  <si>
    <t xml:space="preserve">Монтаж лотков</t>
  </si>
  <si>
    <t xml:space="preserve">Заземление металлокаркаса и вентиляции</t>
  </si>
  <si>
    <t xml:space="preserve">К-т</t>
  </si>
  <si>
    <t xml:space="preserve">Заземление лотка</t>
  </si>
  <si>
    <t xml:space="preserve">Заземления оборудования склада</t>
  </si>
  <si>
    <t xml:space="preserve">Заземления серверного шкафа</t>
  </si>
  <si>
    <t xml:space="preserve">Монтаж щита Аварийного освещения</t>
  </si>
  <si>
    <t xml:space="preserve">Наращивание вводного кабеля</t>
  </si>
  <si>
    <t xml:space="preserve">Прочие расходные материалы (клеммы, хомуты, наконечники, бирки, изоляторы, изолента и др.)</t>
  </si>
  <si>
    <t xml:space="preserve">ИТОГО ПО РАЗДЕЛУ №1.6</t>
  </si>
  <si>
    <t xml:space="preserve">работы:</t>
  </si>
  <si>
    <t xml:space="preserve">материалы:</t>
  </si>
  <si>
    <t xml:space="preserve">№1.7</t>
  </si>
  <si>
    <t xml:space="preserve">Системы Вентиляции и Кондиционирования. </t>
  </si>
  <si>
    <t xml:space="preserve">Монтаж решетки 4АПР 600х600 +КСД</t>
  </si>
  <si>
    <t xml:space="preserve">Монтаж решетки 4АПР 450х450 +КСД</t>
  </si>
  <si>
    <t xml:space="preserve">Монтаж дифузора  круглого Д100мм.</t>
  </si>
  <si>
    <t xml:space="preserve">Монтаж дифузора  круглого Д125мм.</t>
  </si>
  <si>
    <t xml:space="preserve">Монтаж дифузора  круглого Д160мм.</t>
  </si>
  <si>
    <t xml:space="preserve">Монтаж дифузора  круглого Д200мм.</t>
  </si>
  <si>
    <t xml:space="preserve">Монтаж гибкого воздуховода Д100мм.</t>
  </si>
  <si>
    <t xml:space="preserve">Монтаж гибкого воздуховода Д125мм.</t>
  </si>
  <si>
    <t xml:space="preserve">Монтаж гибкого воздуховода Д160мм.</t>
  </si>
  <si>
    <t xml:space="preserve">Монтаж гибкого воздуховода Д200мм.</t>
  </si>
  <si>
    <t xml:space="preserve">Монтаж  воздуховода из оцинкованной стали Д450-325мм.</t>
  </si>
  <si>
    <t xml:space="preserve">Монтаж  воздуховода из оцинкованной стали Д280-225мм.</t>
  </si>
  <si>
    <t xml:space="preserve">Монтаж  воздуховода из оцинкованной стали Д200-160мм.</t>
  </si>
  <si>
    <t xml:space="preserve">Монтаж  воздуховода из оцинкованной стали Д140-100мм.</t>
  </si>
  <si>
    <t xml:space="preserve">Монтаж  воздуховода из оцинкованной стали 300х200</t>
  </si>
  <si>
    <t xml:space="preserve">Монтаж  воздуховода из оцинкованной стали 400х300</t>
  </si>
  <si>
    <t xml:space="preserve">Монтаж  воздуховода из стали 800х500</t>
  </si>
  <si>
    <t xml:space="preserve">Демонтаж  воздуховода из оцинкованной стали 300х200</t>
  </si>
  <si>
    <t xml:space="preserve">Демонтаж  воздуховода из оцинкованной стали 400х300</t>
  </si>
  <si>
    <t xml:space="preserve">Демонтаж  воздуховода из стали 800х500</t>
  </si>
  <si>
    <t xml:space="preserve">Монтаж фасонных изделий из оцинкованной стали (Угол, тройники, переходники)</t>
  </si>
  <si>
    <t xml:space="preserve">Монтаж кассетного фанкойла</t>
  </si>
  <si>
    <t xml:space="preserve">Монтаж канального фанкойла</t>
  </si>
  <si>
    <t xml:space="preserve">Монтаж двухходового клапана с приводом</t>
  </si>
  <si>
    <t xml:space="preserve">Монтаж трехходового клапана с приводом</t>
  </si>
  <si>
    <t xml:space="preserve">Монтаж настенного пульта управления</t>
  </si>
  <si>
    <t xml:space="preserve">Монтаж обвязки двухтрубного фанкойла (шпильки, травессы, хомуты, американка, кран шаровый, фильтр, воздухоотводчик, манометры, термометры и т.д.)</t>
  </si>
  <si>
    <t xml:space="preserve">Монтаж обвязки четырёхтрубного фанкойла (шпильки, травессы, хомуты, американка, кран шаровый, фильтр, воздухоотводчик, манометры, термометры и т.д.)</t>
  </si>
  <si>
    <t xml:space="preserve">Монтаж трубопроводов хладоснабжения из PP-R ф50мм </t>
  </si>
  <si>
    <t xml:space="preserve">Монтаж трубопроводов хладоснабжения из PP-R ф40мм </t>
  </si>
  <si>
    <t xml:space="preserve">Монтаж трубопроводов хладоснабжения из PP-R ф32мм </t>
  </si>
  <si>
    <t xml:space="preserve">Монтаж трубопроводов хладоснабжения из PP-R ф25мм </t>
  </si>
  <si>
    <t xml:space="preserve">Монтаж трубопроводов хладоснабжения из PP-R ф20мм </t>
  </si>
  <si>
    <t xml:space="preserve">Монтаж трубопроводов хладоснабжения, труба стальная ВГП ф50мм </t>
  </si>
  <si>
    <t xml:space="preserve">Монтаж трубопроводов хладоснабжения, труба стальная ВГП ф40мм </t>
  </si>
  <si>
    <t xml:space="preserve">Монтаж трубопроводов хладоснабжения, труба стальная ВГП ф32мм </t>
  </si>
  <si>
    <t xml:space="preserve">Монтаж трубопроводов хладоснабжения, труба стальная ВГП ф25мм </t>
  </si>
  <si>
    <t xml:space="preserve">Монтаж трубопроводов хладоснабжения, труба стальная ВГП ф20мм </t>
  </si>
  <si>
    <t xml:space="preserve">Монтаж Дросель-клапана Д140-100мм.</t>
  </si>
  <si>
    <t xml:space="preserve">Монтаж Дросель-клапана Д200-160мм.</t>
  </si>
  <si>
    <t xml:space="preserve">Монтаж Дросель-клапана Д325-225мм.</t>
  </si>
  <si>
    <t xml:space="preserve">Монтаж Дросель-клапана 400х300</t>
  </si>
  <si>
    <t xml:space="preserve">Монтаж Дросель-клапана 300х200</t>
  </si>
  <si>
    <t xml:space="preserve">Монтаж клапана ОЗК Д250</t>
  </si>
  <si>
    <t xml:space="preserve">Монтаж клапана ОЗК 400х300</t>
  </si>
  <si>
    <t xml:space="preserve">Монтаж трубопроводов дренажа  из PP-R ф25-32мм</t>
  </si>
  <si>
    <t xml:space="preserve">Теплоизоляция трубопроводов K-flex</t>
  </si>
  <si>
    <t xml:space="preserve">Теплоизоляция трубопроводов пенофол</t>
  </si>
  <si>
    <t xml:space="preserve">Монтаж внутреннего блока кондиционера</t>
  </si>
  <si>
    <t xml:space="preserve">Монтаж наружнего блока кондиционера</t>
  </si>
  <si>
    <t xml:space="preserve">Монтаж ветрозащиты наружнего блока</t>
  </si>
  <si>
    <t xml:space="preserve">Монтаж медных трубопроводов хладоснабжения от 7/8" до 1/4"</t>
  </si>
  <si>
    <t xml:space="preserve">Монтаж помпы дренажной</t>
  </si>
  <si>
    <t xml:space="preserve">Опрессовка и проливка трубопроводов</t>
  </si>
  <si>
    <t xml:space="preserve">Решетки 4АПР 600х600 </t>
  </si>
  <si>
    <t xml:space="preserve">Решетки 4АПР 450х450</t>
  </si>
  <si>
    <t xml:space="preserve">Камера статического давления (адаптер к 4 АПР врезка с верху Д200)</t>
  </si>
  <si>
    <t xml:space="preserve">Дифузор  круглый Д 100</t>
  </si>
  <si>
    <t xml:space="preserve">Дифузор  круглый Д 160</t>
  </si>
  <si>
    <t xml:space="preserve">Дифузор  круглый Д 200</t>
  </si>
  <si>
    <t xml:space="preserve">Гибкий воздуховод Д100мм. неизолированный</t>
  </si>
  <si>
    <t xml:space="preserve">Гибкий воздуховод Д160мм. неизолированный</t>
  </si>
  <si>
    <t xml:space="preserve">Гибкий воздуховод Д200мм. неизолированный</t>
  </si>
  <si>
    <t xml:space="preserve">Воздуховод из оцинкованной стали 0,5мм Д100мм</t>
  </si>
  <si>
    <t xml:space="preserve">Воздуховод из оцинкованной стали 0,5мм Д160мм</t>
  </si>
  <si>
    <t xml:space="preserve">Воздуховод из оцинкованной стали 0,5мм Д200мм</t>
  </si>
  <si>
    <t xml:space="preserve">Воздуховод из оцинкованной 0,7мм стали 400х200</t>
  </si>
  <si>
    <t xml:space="preserve">Отвод 90 из оцинкованной стали 0,5мм Д100мм</t>
  </si>
  <si>
    <t xml:space="preserve">Отвод 90 из оцинкованной стали 0,5мм Д160мм</t>
  </si>
  <si>
    <t xml:space="preserve">Отвод 90 из оцинкованной стали 0,5мм Д200мм</t>
  </si>
  <si>
    <t xml:space="preserve">Отвод 90 из оцинкованной стали 0,7мм Д400х200мм</t>
  </si>
  <si>
    <t xml:space="preserve">Седельная врезка из оцинкованной стали 0,5мм ∅100/∅160</t>
  </si>
  <si>
    <t xml:space="preserve">Прямая врезка из оцинкованной стали 0,5мм ∅200</t>
  </si>
  <si>
    <t xml:space="preserve">Тройник из оцинкованной стали 0,5мм ∅160/∅160/∅160</t>
  </si>
  <si>
    <t xml:space="preserve">Тройник из оцинкованной стали 0,5мм ∅200/∅200/∅200</t>
  </si>
  <si>
    <t xml:space="preserve">Переход из оцинкованной стали 0,5мм ∅160/400х200</t>
  </si>
  <si>
    <t xml:space="preserve">Заглушка из оцинкованной стали 0,5мм 400х200</t>
  </si>
  <si>
    <t xml:space="preserve">Дроссель-клапан Д100мм.</t>
  </si>
  <si>
    <t xml:space="preserve">Дроссель-клапан Д160мм.</t>
  </si>
  <si>
    <t xml:space="preserve">Дроссель-клапан Д200мм.</t>
  </si>
  <si>
    <t xml:space="preserve">Изоляция ненофол, 10мм</t>
  </si>
  <si>
    <t xml:space="preserve">м2.</t>
  </si>
  <si>
    <t xml:space="preserve">Воздухоотводчик автоматический Ду15 латунь</t>
  </si>
  <si>
    <t xml:space="preserve">Кран PP-R белый шаровой Дн20 </t>
  </si>
  <si>
    <t xml:space="preserve">Кран PP-R белый шаровой Дн32 </t>
  </si>
  <si>
    <t xml:space="preserve">Фильтр PP-R 45гр белый нап Дн20 вн/вн </t>
  </si>
  <si>
    <t xml:space="preserve">Фильтр PP-R 45гр белый нап Дн32 вн/вн 10141032 VALFEX</t>
  </si>
  <si>
    <t xml:space="preserve">Клапан балансировочный ручной латунь MVT Ду 15 Ру20 Rp1/2" ВР Kvs=3м3/ч с изм/нип Danfoss 003Z4081</t>
  </si>
  <si>
    <t xml:space="preserve">Клапан балансировочный ручной латунь MVT Ду 25 Ру20 Rp1" ВР Kvs=9.5м3/ч с изм/нип Danfoss 003Z4083</t>
  </si>
  <si>
    <t xml:space="preserve">Термоманометр ТМТБо 120С 0-1,0МПа Дк80 осевой Росма</t>
  </si>
  <si>
    <t xml:space="preserve">Трубопровод дренажа из PP-R PN10 ф32мм</t>
  </si>
  <si>
    <t xml:space="preserve">Трубопровод хладоснабжения из PP-R PN20 ф20мм</t>
  </si>
  <si>
    <t xml:space="preserve">Трубопровод хладоснабжения из PP-R PN20 ф32мм</t>
  </si>
  <si>
    <t xml:space="preserve">Трубопровод хладоснабжения из PP-R PN20 ф40мм</t>
  </si>
  <si>
    <t xml:space="preserve">Трубопровод хладоснабжения из PP-R PN20 ф50мм</t>
  </si>
  <si>
    <t xml:space="preserve">Трубопровод хладоснабжения из PP-R PN20 ф63мм</t>
  </si>
  <si>
    <t xml:space="preserve">Теплоизоляция для трубопроводов K-flex  6мм ф32мм</t>
  </si>
  <si>
    <t xml:space="preserve">Теплоизоляция для трубопроводов K-flex 13мм ф20мм</t>
  </si>
  <si>
    <t xml:space="preserve">Теплоизоляция для трубопроводов K-flex 13мм ф32мм</t>
  </si>
  <si>
    <t xml:space="preserve">Теплоизоляция для трубопроводов K-flex 13мм ф40мм</t>
  </si>
  <si>
    <t xml:space="preserve">Теплоизоляция для трубопроводов K-flex 13мм ф50мм</t>
  </si>
  <si>
    <t xml:space="preserve">Теплоизоляция для трубопроводов K-flex 13мм ф63мм</t>
  </si>
  <si>
    <t xml:space="preserve">Помпа дренажная Sauermann Si82 </t>
  </si>
  <si>
    <t xml:space="preserve">Шпилька резьбовая М8 2м </t>
  </si>
  <si>
    <t xml:space="preserve">Хомут для крепления трубопровода 26-30</t>
  </si>
  <si>
    <t xml:space="preserve">Хомут для крепления трубопровода 38-44</t>
  </si>
  <si>
    <t xml:space="preserve">Хомут для крепления трубопровода 47-51</t>
  </si>
  <si>
    <t xml:space="preserve">Хомут для крепления трубопровода 59-62</t>
  </si>
  <si>
    <t xml:space="preserve">Хомут для крепления трубопровода 75-80</t>
  </si>
  <si>
    <t xml:space="preserve">Шайба М8</t>
  </si>
  <si>
    <t xml:space="preserve">кг.</t>
  </si>
  <si>
    <t xml:space="preserve">Гайка М8</t>
  </si>
  <si>
    <t xml:space="preserve">комплект фитингов PP-R</t>
  </si>
  <si>
    <t xml:space="preserve">комп.</t>
  </si>
  <si>
    <t xml:space="preserve">фланец  DN 75мм с расточкой под п\п трубу</t>
  </si>
  <si>
    <t xml:space="preserve">ИТОГО ПО РАЗДЕЛУ № 1.7</t>
  </si>
  <si>
    <t xml:space="preserve">Погрузочно-разгрузочные работы</t>
  </si>
  <si>
    <t xml:space="preserve">Прошу добавить</t>
  </si>
  <si>
    <t xml:space="preserve">Добавлено отдельной строкой: 1 к-т, 60 000 руб. Пояснение: выделено отдельно по комментарию Заказчика сверх базового заноса материалов строки 23.</t>
  </si>
  <si>
    <t xml:space="preserve">Погрузочно-разгрузочные работы (торгового оборудование заказчика - мебель)</t>
  </si>
  <si>
    <t xml:space="preserve">Добавлено отдельной строкой: 1 к-т, 80 000 руб. Пояснение: относится к торговому оборудованию/мебели Заказчика и выделено отдельно от строки 23.</t>
  </si>
  <si>
    <t xml:space="preserve">Транспортные расходы</t>
  </si>
  <si>
    <t xml:space="preserve">Добавлено отдельной строкой: 1 к-т, 120 000 руб.</t>
  </si>
  <si>
    <t xml:space="preserve">Командировочные</t>
  </si>
  <si>
    <t xml:space="preserve">Добавлено отдельной строкой: 1 к-т, 50 000 руб.</t>
  </si>
  <si>
    <t xml:space="preserve">Клининг помещения (после СМР)</t>
  </si>
  <si>
    <t xml:space="preserve">Добавлен клининг помещения после СМР: 930,7 м2 по 160 руб./м2.</t>
  </si>
  <si>
    <t xml:space="preserve">Клининг витрины (после демонтажа выгородки)</t>
  </si>
  <si>
    <t xml:space="preserve">Добавлен клининг витрины/баннера после демонтажа выгородки: 400 м2 по 120 руб./м2.</t>
  </si>
  <si>
    <t xml:space="preserve">ИТОГО ПО ОСНОВНЫМ РАЗДЕЛАМ АР БЕЗ ДОП. ПОЗИЦИЙ</t>
  </si>
  <si>
    <t xml:space="preserve">работы+материалы:</t>
  </si>
  <si>
    <t xml:space="preserve">ДОПОЛНИТЕЛЬНЫЕ ПОЗИЦИИ ПО АР</t>
  </si>
  <si>
    <t xml:space="preserve">АР-доп.1</t>
  </si>
  <si>
    <t xml:space="preserve">Устройство плинтуса МДФ Н=150 мм</t>
  </si>
  <si>
    <t xml:space="preserve">АР-10: плинтус МДФ H=150 в торговом зале/примерочных/портной, 157.6 м; материал поставки Заказчика.</t>
  </si>
  <si>
    <t xml:space="preserve">АР-доп.2</t>
  </si>
  <si>
    <t xml:space="preserve">Поставка реечного металлического потолка белого цвета с комплектующими</t>
  </si>
  <si>
    <t xml:space="preserve">Материал к строке 161; не указан в поставке Заказчика.</t>
  </si>
  <si>
    <t xml:space="preserve">АР-доп.3</t>
  </si>
  <si>
    <t xml:space="preserve">Поставка алюминиевых профилей/уголков фасада</t>
  </si>
  <si>
    <t xml:space="preserve">Материал к строкам 222-223.</t>
  </si>
  <si>
    <t xml:space="preserve">АР-доп.4</t>
  </si>
  <si>
    <t xml:space="preserve">Поставка металлической полосы/профиля фасада</t>
  </si>
  <si>
    <t xml:space="preserve">Материал к строке 221.</t>
  </si>
  <si>
    <t xml:space="preserve">0: материал к строке 221 обнулен по комментарию Заказчика; алюминиевые профили учтены отдельно в строке 389.</t>
  </si>
  <si>
    <t xml:space="preserve">ИТОГО ПО ДОПОЛНИТЕЛЬНЫМ ПОЗИЦИЯМ АР</t>
  </si>
  <si>
    <t xml:space="preserve">ИТОГО С УЧЕТОМ ДОПОЛНИТЕЛЬНЫХ ПОЗИЦИЙ АР</t>
  </si>
  <si>
    <t xml:space="preserve">Итого:</t>
  </si>
  <si>
    <t xml:space="preserve">В том числе НДС 22%</t>
  </si>
  <si>
    <t xml:space="preserve">Если подрядчик без НДС, заменить на 0.</t>
  </si>
  <si>
    <t xml:space="preserve">Строки сметы</t>
  </si>
  <si>
    <t xml:space="preserve">Вопрос / риск</t>
  </si>
  <si>
    <t xml:space="preserve">Пояснение</t>
  </si>
  <si>
    <t xml:space="preserve">Что сделано в смете</t>
  </si>
  <si>
    <t xml:space="preserve">Что подтвердить при согласовании</t>
  </si>
  <si>
    <t xml:space="preserve">56</t>
  </si>
  <si>
    <t xml:space="preserve">Демонтаж временной выгородки не совпадал с новой площадью 400 м2</t>
  </si>
  <si>
    <t xml:space="preserve">После замечания Заказчика площадь выгородки принята 400 м2, поэтому демонтаж должен считаться от того же объема.</t>
  </si>
  <si>
    <t xml:space="preserve">Строка 56 пересчитана на 400 м2.</t>
  </si>
  <si>
    <t xml:space="preserve">Не требуется, риск снят.</t>
  </si>
  <si>
    <t xml:space="preserve">66, 67, 74, 85</t>
  </si>
  <si>
    <t xml:space="preserve">Стяжка обнулена, хотя в АР-9 есть узел ЦПС/армированной стяжки</t>
  </si>
  <si>
    <t xml:space="preserve">Заказчик написал: убрать, фиксируем стоимость, добавим по необходимости. Поэтому строка оставлена и обнулена, но проектный риск сохраняется до обследования основания.</t>
  </si>
  <si>
    <t xml:space="preserve">Строки 66 и 85 обнулены; в комментариях указано, что объем возвращается при необходимости после обследования.</t>
  </si>
  <si>
    <t xml:space="preserve">Подтвердить после вскрытия/обследования пола: нужна ли стяжка и в каком объеме.</t>
  </si>
  <si>
    <t xml:space="preserve">76</t>
  </si>
  <si>
    <t xml:space="preserve">Ковролин обнулен, хотя ранее был в ТЗ/АР</t>
  </si>
  <si>
    <t xml:space="preserve">Заказчик прямо написал: убрать, будет плитка. Поэтому работа по ковролину оставлена строкой с нулями.</t>
  </si>
  <si>
    <t xml:space="preserve">Строка 76 обнулена; в ответе указано, что покрытие принято плиткой по комментарию Заказчика.</t>
  </si>
  <si>
    <t xml:space="preserve">Подтвердить финальную замену ковролина на плитку в покрытии соответствующих зон.</t>
  </si>
  <si>
    <t xml:space="preserve">98, 99, 148</t>
  </si>
  <si>
    <t xml:space="preserve">Керлит увеличен с 185 до 190 м2</t>
  </si>
  <si>
    <t xml:space="preserve">По повторному пересчету фасадных полей АР-21/21.1 расчетная площадь керлита составляет 188,9 м2; для сметы принято 190 м2. В прежней версии было 185 м2.</t>
  </si>
  <si>
    <t xml:space="preserve">Строки 98 и 99 приняты 190 м2; строка 148 пересчитана до 591 кг клея.</t>
  </si>
  <si>
    <t xml:space="preserve">При согласовании можно указать: расчетно 188,9 м2, сметно 190 м2.</t>
  </si>
  <si>
    <t xml:space="preserve">221, 390</t>
  </si>
  <si>
    <t xml:space="preserve">Металлическая полоса/профиль фасада обнулены, хотя на фасадных узлах есть металл</t>
  </si>
  <si>
    <t xml:space="preserve">Заказчик написал: убрать, нет по проекту. Чтобы не нарушать комментарий Заказчика, строка оставлена с нулями. При этом алюминиевые профили/уголки фасада оставлены отдельно.</t>
  </si>
  <si>
    <t xml:space="preserve">Строки 221 и 390 обнулены; строки 222-223 и 389 оставлены.</t>
  </si>
  <si>
    <t xml:space="preserve">Подтвердить, действительно ли исключается металлическая полоса/лист, не относящийся к алюминиевым профилям.</t>
  </si>
  <si>
    <t xml:space="preserve">218, 219</t>
  </si>
  <si>
    <t xml:space="preserve">Стеллажи/Джокер относятся к оборудованию Заказчика по ТЗ</t>
  </si>
  <si>
    <t xml:space="preserve">В ТЗ торговое оборудование монтируется силами Заказчика, но в комментарии Заказчик попросил добавить эти позиции, так как они указаны в АР.</t>
  </si>
  <si>
    <t xml:space="preserve">Добавлены только работы по сборке: 3 шт. стеллажей и 6 м.п. Джокер; поставка оборудования не включена.</t>
  </si>
  <si>
    <t xml:space="preserve">Подтвердить границу ответственности: подрядчик собирает, Заказчик поставляет оборудование.</t>
  </si>
  <si>
    <t xml:space="preserve">23, 378, 379</t>
  </si>
  <si>
    <t xml:space="preserve">Погрузочно-разгрузочные работы могут выглядеть как дубль</t>
  </si>
  <si>
    <t xml:space="preserve">Строка 23 покрывает базовую разгрузку и занос материалов Заказчика. Строки 378/379 добавлены по отдельному комментарию Заказчика и выделяют дополнительные ПРР, включая мебель/торговое оборудование.</t>
  </si>
  <si>
    <t xml:space="preserve">Строки 378 и 379 добавлены отдельно, в комментариях указано отличие от строки 23.</t>
  </si>
  <si>
    <t xml:space="preserve">При согласовании подтвердить, что 378/379 не дублируют строку 23, а относятся к отдельному объему.</t>
  </si>
  <si>
    <t xml:space="preserve">109, 110, 133, 151</t>
  </si>
  <si>
    <t xml:space="preserve">Обнуленные работы имели связанные материалы</t>
  </si>
  <si>
    <t xml:space="preserve">После обнуления работ по ограничителям и решеткам связанные материалы также должны быть обнулены, чтобы не осталось скрытой стоимости.</t>
  </si>
  <si>
    <t xml:space="preserve">Строки 133 и 151 обнулены.</t>
  </si>
  <si>
    <t xml:space="preserve">73, 87</t>
  </si>
  <si>
    <t xml:space="preserve">Работы по подиумам переведены на 3 шт., материал оставался 1 комплект</t>
  </si>
  <si>
    <t xml:space="preserve">Комплект материалов принят на все 3 подиума. Это нужно было явно подписать, чтобы строка 87 не выглядела как недоучет.</t>
  </si>
  <si>
    <t xml:space="preserve">В строку 87 добавлен комментарий: комплект материалов на 3 подиума по строке 73.</t>
  </si>
  <si>
    <t xml:space="preserve">Не требуется, если Заказчик принимает комплектный материал на 3 подиума.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</si>
</sst>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#,##0.00"/>
    <numFmt numFmtId="167" formatCode="#,##0&quot;р.&quot;"/>
    <numFmt numFmtId="168" formatCode="#,##0"/>
    <numFmt numFmtId="169" formatCode="#,##0.00&quot; ₽&quot;"/>
    <numFmt numFmtId="170" formatCode="#,##0_р_."/>
  </numFmts>
  <fonts count="2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Arial Cyr"/>
      <family val="0"/>
      <charset val="204"/>
    </font>
    <font>
      <sz val="11"/>
      <name val="Arial Cyr"/>
      <family val="2"/>
      <charset val="204"/>
    </font>
    <font>
      <b val="true"/>
      <sz val="10"/>
      <name val="Arial Cyr"/>
      <family val="2"/>
      <charset val="204"/>
    </font>
    <font>
      <b val="true"/>
      <sz val="12"/>
      <name val="Arial"/>
      <family val="2"/>
      <charset val="204"/>
    </font>
    <font>
      <b val="true"/>
      <sz val="11"/>
      <name val="Arial"/>
      <family val="2"/>
      <charset val="204"/>
    </font>
    <font>
      <b val="true"/>
      <sz val="14"/>
      <name val="Arial"/>
      <family val="2"/>
      <charset val="204"/>
    </font>
    <font>
      <b val="true"/>
      <sz val="8"/>
      <name val="Arial"/>
      <family val="2"/>
      <charset val="204"/>
    </font>
    <font>
      <sz val="11"/>
      <name val="Arial"/>
      <family val="2"/>
      <charset val="204"/>
    </font>
    <font>
      <b val="true"/>
      <sz val="10"/>
      <name val="Arial"/>
      <family val="2"/>
      <charset val="204"/>
    </font>
    <font>
      <b val="true"/>
      <sz val="11"/>
      <color theme="1"/>
      <name val="Calibri"/>
      <family val="2"/>
      <charset val="204"/>
    </font>
    <font>
      <i val="true"/>
      <sz val="10"/>
      <name val="Arial"/>
      <family val="2"/>
      <charset val="204"/>
    </font>
    <font>
      <b val="true"/>
      <sz val="10"/>
      <name val="Cambria"/>
      <family val="1"/>
      <charset val="204"/>
    </font>
    <font>
      <b val="true"/>
      <sz val="10"/>
      <color rgb="FFFF0000"/>
      <name val="Arial"/>
      <family val="2"/>
      <charset val="204"/>
    </font>
    <font>
      <b val="true"/>
      <i val="true"/>
      <sz val="12"/>
      <name val="Arial"/>
      <family val="2"/>
      <charset val="204"/>
    </font>
    <font>
      <b val="true"/>
      <sz val="10"/>
      <name val="Arial Cyr"/>
      <family val="0"/>
      <charset val="204"/>
    </font>
    <font>
      <b val="true"/>
      <sz val="10"/>
      <color rgb="FF000000"/>
      <name val="Arial"/>
      <family val="2"/>
      <charset val="204"/>
    </font>
    <font>
      <i val="true"/>
      <sz val="10"/>
      <color rgb="FF000000"/>
      <name val="Arial"/>
      <family val="2"/>
      <charset val="204"/>
    </font>
    <font>
      <b val="true"/>
      <i val="true"/>
      <sz val="10"/>
      <name val="Arial"/>
      <family val="2"/>
      <charset val="204"/>
    </font>
    <font>
      <i val="true"/>
      <sz val="8"/>
      <name val="Arial"/>
      <family val="2"/>
      <charset val="204"/>
    </font>
    <font>
      <b val="true"/>
      <sz val="11"/>
      <name val="Cambria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theme="5" tint="0.7998"/>
        <bgColor rgb="FFFFF2CC"/>
      </patternFill>
    </fill>
    <fill>
      <patternFill patternType="solid">
        <fgColor theme="7" tint="0.7998"/>
        <bgColor rgb="FFFBE5D6"/>
      </patternFill>
    </fill>
    <fill>
      <patternFill patternType="solid">
        <fgColor theme="9" tint="0.7998"/>
        <bgColor rgb="FFD9EAD3"/>
      </patternFill>
    </fill>
    <fill>
      <patternFill patternType="solid">
        <fgColor rgb="FFFFFFFF"/>
        <bgColor rgb="FFFFF2CC"/>
      </patternFill>
    </fill>
    <fill>
      <patternFill patternType="solid">
        <fgColor theme="0" tint="-0.15"/>
        <bgColor rgb="FFD6DCE5"/>
      </patternFill>
    </fill>
    <fill>
      <patternFill patternType="solid">
        <fgColor rgb="FFFFFF00"/>
        <bgColor rgb="FFFFFF00"/>
      </patternFill>
    </fill>
    <fill>
      <patternFill patternType="solid">
        <fgColor theme="4" tint="0.7998"/>
        <bgColor rgb="FFD6DCE5"/>
      </patternFill>
    </fill>
    <fill>
      <patternFill patternType="solid">
        <fgColor theme="2" tint="-0.1"/>
        <bgColor rgb="FFD9D9D9"/>
      </patternFill>
    </fill>
    <fill>
      <patternFill patternType="solid">
        <fgColor theme="3" tint="0.7998"/>
        <bgColor rgb="FFD9D9D9"/>
      </patternFill>
    </fill>
    <fill>
      <patternFill patternType="solid">
        <fgColor rgb="FFFFFF99"/>
        <bgColor rgb="FFFFF2CC"/>
      </patternFill>
    </fill>
    <fill>
      <patternFill patternType="solid">
        <fgColor rgb="FFD9EAD3"/>
        <bgColor rgb="FFE2F0D9"/>
      </patternFill>
    </fill>
  </fills>
  <borders count="2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4" fillId="5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5" borderId="0" xfId="0" applyFont="false" applyBorder="false" applyAlignment="true" applyProtection="true">
      <alignment horizontal="general" vertical="bottom" textRotation="0" wrapText="true" indent="0" shrinkToFit="false"/>
      <protection locked="false" hidden="false"/>
    </xf>
    <xf numFmtId="165" fontId="5" fillId="5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6" fillId="5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6" fontId="6" fillId="5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5" fontId="0" fillId="5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6" fontId="0" fillId="5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6" fontId="0" fillId="5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0" fillId="5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7" fillId="5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7" fillId="5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5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0" fillId="5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9" fillId="5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0" fillId="5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9" fillId="5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6" fontId="9" fillId="5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5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5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7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6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3" fillId="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6" fontId="4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13" fillId="5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5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3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3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6" borderId="8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8" fillId="6" borderId="1" xfId="0" applyFont="true" applyBorder="true" applyAlignment="true" applyProtection="true">
      <alignment horizontal="center" vertical="bottom" textRotation="0" wrapText="true" indent="0" shrinkToFit="false"/>
      <protection locked="true" hidden="true"/>
    </xf>
    <xf numFmtId="164" fontId="8" fillId="6" borderId="9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8" fillId="6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6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6" borderId="7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fals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0" borderId="1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13" fillId="5" borderId="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13" fillId="7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3" fillId="8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3" fillId="5" borderId="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8" fontId="13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3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3" fillId="8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3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1" xfId="0" applyFont="true" applyBorder="true" applyAlignment="true" applyProtection="true">
      <alignment horizontal="right" vertical="center" textRotation="0" wrapText="true" indent="0" shrinkToFit="false"/>
      <protection locked="true" hidden="true"/>
    </xf>
    <xf numFmtId="168" fontId="13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3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3" fillId="0" borderId="7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2" fillId="9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0" fontId="9" fillId="9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0" fontId="9" fillId="9" borderId="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0" fontId="9" fillId="9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9" fillId="9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9" fillId="9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9" fontId="9" fillId="9" borderId="7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5" borderId="1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6" fontId="13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3" fillId="8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5" borderId="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17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7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true">
      <alignment horizontal="right" vertical="center" textRotation="0" wrapText="true" indent="0" shrinkToFit="false"/>
      <protection locked="true" hidden="true"/>
    </xf>
    <xf numFmtId="165" fontId="13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11" xfId="0" applyFont="true" applyBorder="true" applyAlignment="true" applyProtection="true">
      <alignment horizontal="right" vertical="center" textRotation="0" wrapText="true" indent="0" shrinkToFit="false"/>
      <protection locked="true" hidden="true"/>
    </xf>
    <xf numFmtId="170" fontId="9" fillId="9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8" fillId="6" borderId="8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18" fillId="6" borderId="9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18" fillId="6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8" fillId="6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8" fillId="6" borderId="7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13" fillId="8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3" fillId="8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3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3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8" fontId="13" fillId="8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9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5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8" fontId="1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7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3" fillId="5" borderId="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8" fontId="17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9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3" fillId="5" borderId="7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8" fillId="6" borderId="14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18" fillId="6" borderId="12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18" fillId="6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2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right" vertical="center" textRotation="0" wrapText="true" indent="0" shrinkToFit="false"/>
      <protection locked="true" hidden="true"/>
    </xf>
    <xf numFmtId="164" fontId="4" fillId="5" borderId="1" xfId="0" applyFont="true" applyBorder="true" applyAlignment="true" applyProtection="true">
      <alignment horizontal="right" vertical="center" textRotation="0" wrapText="true" indent="0" shrinkToFit="false"/>
      <protection locked="true" hidden="true"/>
    </xf>
    <xf numFmtId="164" fontId="4" fillId="5" borderId="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5" borderId="1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1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9" fillId="9" borderId="1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0" borderId="10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8" fontId="13" fillId="7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3" fillId="0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5" borderId="1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8" fontId="13" fillId="5" borderId="7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2" fillId="5" borderId="1" xfId="0" applyFont="true" applyBorder="true" applyAlignment="true" applyProtection="true">
      <alignment horizontal="right" vertical="center" textRotation="0" wrapText="true" indent="0" shrinkToFit="false"/>
      <protection locked="true" hidden="true"/>
    </xf>
    <xf numFmtId="165" fontId="13" fillId="5" borderId="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3" fillId="5" borderId="10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8" fontId="13" fillId="8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5" fillId="5" borderId="1" xfId="0" applyFont="true" applyBorder="true" applyAlignment="true" applyProtection="true">
      <alignment horizontal="right" vertical="center" textRotation="0" wrapText="true" indent="0" shrinkToFit="false"/>
      <protection locked="true" hidden="true"/>
    </xf>
    <xf numFmtId="168" fontId="16" fillId="1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5" borderId="1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0" fontId="9" fillId="9" borderId="1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8" fillId="6" borderId="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5" fontId="13" fillId="5" borderId="9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3" fillId="8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3" fillId="8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3" fillId="5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7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3" fillId="0" borderId="17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3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true"/>
    </xf>
    <xf numFmtId="165" fontId="13" fillId="5" borderId="18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9" fontId="13" fillId="5" borderId="19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70" fontId="9" fillId="9" borderId="14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70" fontId="9" fillId="9" borderId="17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13" fillId="5" borderId="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5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5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5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6" fillId="5" borderId="8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5" fontId="13" fillId="5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5" borderId="14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6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0" fontId="9" fillId="9" borderId="2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70" fontId="9" fillId="9" borderId="2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13" fillId="9" borderId="22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70" fontId="9" fillId="9" borderId="2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9" fillId="9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9" fillId="9" borderId="1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11" borderId="24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10" fillId="11" borderId="10" xfId="0" applyFont="true" applyBorder="true" applyAlignment="true" applyProtection="true">
      <alignment horizontal="general" vertical="center" textRotation="0" wrapText="true" indent="0" shrinkToFit="false"/>
      <protection locked="false" hidden="true"/>
    </xf>
    <xf numFmtId="164" fontId="10" fillId="11" borderId="25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10" fillId="11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11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0" fillId="11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10" fillId="11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9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70" fontId="9" fillId="0" borderId="6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13" fillId="5" borderId="9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70" fontId="9" fillId="10" borderId="2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3" fillId="8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9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9" fillId="0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9" fillId="0" borderId="15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6" fontId="9" fillId="10" borderId="2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9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70" fontId="9" fillId="0" borderId="1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13" fillId="5" borderId="12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8" fontId="9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9" fillId="0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9" fillId="10" borderId="2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0" fillId="11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0" fillId="11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0" fillId="11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5" borderId="8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13" fillId="5" borderId="1" xfId="0" applyFont="true" applyBorder="true" applyAlignment="true" applyProtection="true">
      <alignment horizontal="general" vertical="center" textRotation="0" wrapText="true" indent="0" shrinkToFit="false"/>
      <protection locked="false" hidden="true"/>
    </xf>
    <xf numFmtId="165" fontId="13" fillId="5" borderId="9" xfId="0" applyFont="true" applyBorder="true" applyAlignment="true" applyProtection="true">
      <alignment horizontal="center" vertical="center" textRotation="0" wrapText="true" indent="0" shrinkToFit="false"/>
      <protection locked="false" hidden="true"/>
    </xf>
    <xf numFmtId="164" fontId="13" fillId="5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3" fillId="5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9" fillId="5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5" borderId="8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15" fillId="5" borderId="1" xfId="0" applyFont="true" applyBorder="true" applyAlignment="true" applyProtection="true">
      <alignment horizontal="right" vertical="center" textRotation="0" wrapText="true" indent="0" shrinkToFit="false"/>
      <protection locked="false" hidden="true"/>
    </xf>
    <xf numFmtId="164" fontId="13" fillId="5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9" fillId="5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3" fillId="8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4" fillId="12" borderId="2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6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  <cellStyle name="Обычный 3 2" xfId="22"/>
    <cellStyle name="Обычный 4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D9EAD3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2F0D9"/>
      <rgbColor rgb="FFFFFF99"/>
      <rgbColor rgb="FFD0CECE"/>
      <rgbColor rgb="FFFF99CC"/>
      <rgbColor rgb="FFD9D9D9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74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378" activeCellId="0" sqref="J378"/>
    </sheetView>
  </sheetViews>
  <sheetFormatPr defaultColWidth="8.57421875" defaultRowHeight="15" zeroHeight="false" outlineLevelRow="0" outlineLevelCol="0"/>
  <cols>
    <col collapsed="false" customWidth="true" hidden="false" outlineLevel="0" max="1" min="1" style="1" width="11.15"/>
    <col collapsed="false" customWidth="true" hidden="false" outlineLevel="0" max="2" min="2" style="1" width="94.14"/>
    <col collapsed="false" customWidth="true" hidden="false" outlineLevel="0" max="3" min="3" style="1" width="11.43"/>
    <col collapsed="false" customWidth="true" hidden="false" outlineLevel="0" max="5" min="4" style="1" width="14.29"/>
    <col collapsed="false" customWidth="true" hidden="false" outlineLevel="0" max="6" min="6" style="1" width="24.14"/>
    <col collapsed="false" customWidth="true" hidden="false" outlineLevel="0" max="7" min="7" style="1" width="14.29"/>
    <col collapsed="false" customWidth="true" hidden="false" outlineLevel="0" max="8" min="8" style="1" width="20.43"/>
    <col collapsed="false" customWidth="true" hidden="false" outlineLevel="0" max="9" min="9" style="2" width="55"/>
    <col collapsed="false" customWidth="true" hidden="false" outlineLevel="0" max="10" min="10" style="3" width="37"/>
    <col collapsed="false" customWidth="true" hidden="false" outlineLevel="0" max="11" min="11" style="4" width="39"/>
  </cols>
  <sheetData>
    <row r="1" customFormat="false" ht="15" hidden="false" customHeight="true" outlineLevel="0" collapsed="false">
      <c r="A1" s="5"/>
      <c r="B1" s="6"/>
      <c r="C1" s="7"/>
      <c r="D1" s="8" t="s">
        <v>0</v>
      </c>
      <c r="E1" s="8"/>
      <c r="F1" s="8"/>
      <c r="G1" s="8"/>
      <c r="H1" s="8"/>
      <c r="I1" s="9"/>
      <c r="J1" s="9"/>
      <c r="K1" s="9"/>
    </row>
    <row r="2" customFormat="false" ht="15" hidden="false" customHeight="true" outlineLevel="0" collapsed="false">
      <c r="A2" s="10"/>
      <c r="B2" s="11"/>
      <c r="C2" s="10"/>
      <c r="D2" s="12" t="s">
        <v>1</v>
      </c>
      <c r="E2" s="12"/>
      <c r="F2" s="12"/>
      <c r="G2" s="12"/>
      <c r="H2" s="12"/>
      <c r="I2" s="9"/>
      <c r="J2" s="9"/>
      <c r="K2" s="9"/>
    </row>
    <row r="3" customFormat="false" ht="15" hidden="false" customHeight="true" outlineLevel="0" collapsed="false">
      <c r="A3" s="10"/>
      <c r="B3" s="11"/>
      <c r="C3" s="10"/>
      <c r="D3" s="13"/>
      <c r="E3" s="13"/>
      <c r="F3" s="14"/>
      <c r="G3" s="14"/>
      <c r="H3" s="14"/>
      <c r="I3" s="9"/>
      <c r="J3" s="9"/>
      <c r="K3" s="9"/>
    </row>
    <row r="4" customFormat="false" ht="15" hidden="false" customHeight="true" outlineLevel="0" collapsed="false">
      <c r="A4" s="10"/>
      <c r="B4" s="11"/>
      <c r="C4" s="10"/>
      <c r="D4" s="15"/>
      <c r="E4" s="15"/>
      <c r="F4" s="16"/>
      <c r="G4" s="17"/>
      <c r="H4" s="18"/>
      <c r="I4" s="9"/>
      <c r="J4" s="9"/>
      <c r="K4" s="9"/>
    </row>
    <row r="5" customFormat="false" ht="15" hidden="false" customHeight="true" outlineLevel="0" collapsed="false">
      <c r="A5" s="19" t="s">
        <v>2</v>
      </c>
      <c r="B5" s="19"/>
      <c r="C5" s="10"/>
      <c r="D5" s="15"/>
      <c r="E5" s="20" t="s">
        <v>3</v>
      </c>
      <c r="F5" s="20"/>
      <c r="G5" s="20"/>
      <c r="H5" s="20"/>
      <c r="I5" s="9"/>
      <c r="J5" s="9"/>
      <c r="K5" s="9"/>
    </row>
    <row r="6" customFormat="false" ht="15" hidden="false" customHeight="true" outlineLevel="0" collapsed="false">
      <c r="A6" s="21" t="s">
        <v>4</v>
      </c>
      <c r="B6" s="21"/>
      <c r="C6" s="10"/>
      <c r="D6" s="15"/>
      <c r="E6" s="22" t="s">
        <v>5</v>
      </c>
      <c r="F6" s="22"/>
      <c r="G6" s="22"/>
      <c r="H6" s="18"/>
      <c r="I6" s="9"/>
      <c r="J6" s="9"/>
      <c r="K6" s="9"/>
    </row>
    <row r="7" customFormat="false" ht="15" hidden="false" customHeight="true" outlineLevel="0" collapsed="false">
      <c r="A7" s="21" t="s">
        <v>6</v>
      </c>
      <c r="B7" s="21"/>
      <c r="C7" s="10"/>
      <c r="D7" s="15"/>
      <c r="E7" s="22" t="s">
        <v>7</v>
      </c>
      <c r="F7" s="22"/>
      <c r="G7" s="22"/>
      <c r="H7" s="18"/>
      <c r="I7" s="9"/>
      <c r="J7" s="9"/>
      <c r="K7" s="9"/>
    </row>
    <row r="8" customFormat="false" ht="15" hidden="false" customHeight="true" outlineLevel="0" collapsed="false">
      <c r="A8" s="21" t="s">
        <v>8</v>
      </c>
      <c r="B8" s="21"/>
      <c r="C8" s="10"/>
      <c r="D8" s="15"/>
      <c r="E8" s="22"/>
      <c r="F8" s="22"/>
      <c r="G8" s="22"/>
      <c r="H8" s="18"/>
      <c r="I8" s="9"/>
      <c r="J8" s="9"/>
      <c r="K8" s="9"/>
    </row>
    <row r="9" customFormat="false" ht="15" hidden="false" customHeight="true" outlineLevel="0" collapsed="false">
      <c r="A9" s="10"/>
      <c r="B9" s="11"/>
      <c r="C9" s="10"/>
      <c r="D9" s="15"/>
      <c r="E9" s="15"/>
      <c r="F9" s="16"/>
      <c r="G9" s="17"/>
      <c r="H9" s="18"/>
      <c r="I9" s="9"/>
      <c r="J9" s="9"/>
      <c r="K9" s="9"/>
    </row>
    <row r="10" customFormat="false" ht="15.75" hidden="false" customHeight="true" outlineLevel="0" collapsed="false">
      <c r="A10" s="23"/>
      <c r="B10" s="24"/>
      <c r="C10" s="24"/>
      <c r="D10" s="24"/>
      <c r="E10" s="24"/>
      <c r="F10" s="24"/>
      <c r="G10" s="24"/>
      <c r="H10" s="24"/>
      <c r="I10" s="9"/>
      <c r="J10" s="9"/>
      <c r="K10" s="9"/>
    </row>
    <row r="11" customFormat="false" ht="18" hidden="false" customHeight="true" outlineLevel="0" collapsed="false">
      <c r="A11" s="25"/>
      <c r="B11" s="26" t="s">
        <v>9</v>
      </c>
      <c r="C11" s="26"/>
      <c r="D11" s="26"/>
      <c r="E11" s="26"/>
      <c r="F11" s="26"/>
      <c r="G11" s="26"/>
      <c r="H11" s="27"/>
      <c r="I11" s="9"/>
      <c r="J11" s="9"/>
      <c r="K11" s="9"/>
    </row>
    <row r="12" customFormat="false" ht="15" hidden="false" customHeight="true" outlineLevel="0" collapsed="false">
      <c r="A12" s="25"/>
      <c r="B12" s="25"/>
      <c r="C12" s="25"/>
      <c r="D12" s="25"/>
      <c r="E12" s="25"/>
      <c r="F12" s="27"/>
      <c r="G12" s="28"/>
      <c r="H12" s="28"/>
      <c r="I12" s="9"/>
      <c r="J12" s="9"/>
      <c r="K12" s="9"/>
    </row>
    <row r="13" customFormat="false" ht="15" hidden="false" customHeight="true" outlineLevel="0" collapsed="false">
      <c r="A13" s="29" t="s">
        <v>10</v>
      </c>
      <c r="B13" s="29"/>
      <c r="C13" s="23"/>
      <c r="D13" s="30"/>
      <c r="E13" s="31"/>
      <c r="F13" s="32"/>
      <c r="G13" s="32"/>
      <c r="H13" s="32"/>
      <c r="I13" s="9"/>
      <c r="J13" s="9"/>
      <c r="K13" s="9"/>
    </row>
    <row r="14" customFormat="false" ht="15" hidden="false" customHeight="true" outlineLevel="0" collapsed="false">
      <c r="A14" s="33"/>
      <c r="B14" s="33"/>
      <c r="C14" s="30"/>
      <c r="D14" s="30"/>
      <c r="E14" s="34"/>
      <c r="F14" s="32"/>
      <c r="G14" s="35"/>
      <c r="H14" s="35"/>
      <c r="I14" s="9"/>
      <c r="J14" s="9"/>
      <c r="K14" s="9"/>
    </row>
    <row r="15" customFormat="false" ht="15" hidden="false" customHeight="true" outlineLevel="0" collapsed="false">
      <c r="A15" s="36" t="s">
        <v>11</v>
      </c>
      <c r="B15" s="36"/>
      <c r="C15" s="23"/>
      <c r="D15" s="37"/>
      <c r="E15" s="31"/>
      <c r="F15" s="32"/>
      <c r="G15" s="32"/>
      <c r="H15" s="32"/>
      <c r="I15" s="9"/>
      <c r="J15" s="9"/>
      <c r="K15" s="9"/>
    </row>
    <row r="16" customFormat="false" ht="15.75" hidden="false" customHeight="true" outlineLevel="0" collapsed="false">
      <c r="A16" s="5"/>
      <c r="B16" s="6"/>
      <c r="C16" s="7"/>
      <c r="D16" s="38"/>
      <c r="E16" s="39"/>
      <c r="F16" s="39"/>
      <c r="G16" s="39"/>
      <c r="H16" s="39"/>
      <c r="I16" s="9"/>
      <c r="J16" s="9"/>
      <c r="K16" s="9"/>
    </row>
    <row r="17" customFormat="false" ht="18" hidden="false" customHeight="true" outlineLevel="0" collapsed="false">
      <c r="A17" s="40" t="s">
        <v>12</v>
      </c>
      <c r="B17" s="41" t="s">
        <v>13</v>
      </c>
      <c r="C17" s="42" t="s">
        <v>14</v>
      </c>
      <c r="D17" s="43" t="s">
        <v>15</v>
      </c>
      <c r="E17" s="44" t="s">
        <v>16</v>
      </c>
      <c r="F17" s="44"/>
      <c r="G17" s="45" t="s">
        <v>17</v>
      </c>
      <c r="H17" s="45"/>
      <c r="I17" s="46" t="s">
        <v>18</v>
      </c>
      <c r="J17" s="47" t="s">
        <v>19</v>
      </c>
      <c r="K17" s="48" t="s">
        <v>20</v>
      </c>
    </row>
    <row r="18" customFormat="false" ht="25.5" hidden="false" customHeight="true" outlineLevel="0" collapsed="false">
      <c r="A18" s="40"/>
      <c r="B18" s="41"/>
      <c r="C18" s="42"/>
      <c r="D18" s="43"/>
      <c r="E18" s="44" t="s">
        <v>21</v>
      </c>
      <c r="F18" s="45" t="s">
        <v>22</v>
      </c>
      <c r="G18" s="45" t="s">
        <v>21</v>
      </c>
      <c r="H18" s="49" t="s">
        <v>22</v>
      </c>
      <c r="I18" s="46"/>
      <c r="J18" s="46"/>
      <c r="K18" s="46"/>
    </row>
    <row r="19" customFormat="false" ht="15.75" hidden="false" customHeight="true" outlineLevel="0" collapsed="false">
      <c r="A19" s="50" t="s">
        <v>23</v>
      </c>
      <c r="B19" s="51" t="s">
        <v>24</v>
      </c>
      <c r="C19" s="52"/>
      <c r="D19" s="53"/>
      <c r="E19" s="54"/>
      <c r="F19" s="54"/>
      <c r="G19" s="54"/>
      <c r="H19" s="55"/>
      <c r="I19" s="56"/>
      <c r="J19" s="57"/>
      <c r="K19" s="58"/>
    </row>
    <row r="20" customFormat="false" ht="15.75" hidden="false" customHeight="true" outlineLevel="0" collapsed="false">
      <c r="A20" s="50" t="s">
        <v>25</v>
      </c>
      <c r="B20" s="51" t="s">
        <v>26</v>
      </c>
      <c r="C20" s="52"/>
      <c r="D20" s="53"/>
      <c r="E20" s="54"/>
      <c r="F20" s="54"/>
      <c r="G20" s="54"/>
      <c r="H20" s="55"/>
      <c r="I20" s="59"/>
      <c r="J20" s="57"/>
      <c r="K20" s="58"/>
    </row>
    <row r="21" customFormat="false" ht="45" hidden="false" customHeight="true" outlineLevel="0" collapsed="false">
      <c r="A21" s="60" t="n">
        <v>1</v>
      </c>
      <c r="B21" s="61" t="s">
        <v>27</v>
      </c>
      <c r="C21" s="62" t="s">
        <v>28</v>
      </c>
      <c r="D21" s="63" t="n">
        <v>400</v>
      </c>
      <c r="E21" s="64" t="n">
        <v>950</v>
      </c>
      <c r="F21" s="65" t="n">
        <f aca="false">D21*E21</f>
        <v>380000</v>
      </c>
      <c r="G21" s="66"/>
      <c r="H21" s="67"/>
      <c r="I21" s="59"/>
      <c r="J21" s="57" t="s">
        <v>29</v>
      </c>
      <c r="K21" s="58" t="s">
        <v>30</v>
      </c>
    </row>
    <row r="22" customFormat="false" ht="15" hidden="false" customHeight="true" outlineLevel="0" collapsed="false">
      <c r="A22" s="60" t="n">
        <v>2</v>
      </c>
      <c r="B22" s="61" t="s">
        <v>31</v>
      </c>
      <c r="C22" s="62" t="s">
        <v>32</v>
      </c>
      <c r="D22" s="68" t="n">
        <v>1</v>
      </c>
      <c r="E22" s="64" t="n">
        <v>45000</v>
      </c>
      <c r="F22" s="65" t="n">
        <f aca="false">D22*E22</f>
        <v>45000</v>
      </c>
      <c r="G22" s="66"/>
      <c r="H22" s="67"/>
      <c r="I22" s="59"/>
      <c r="J22" s="57"/>
      <c r="K22" s="58"/>
    </row>
    <row r="23" customFormat="false" ht="30" hidden="false" customHeight="true" outlineLevel="0" collapsed="false">
      <c r="A23" s="60" t="n">
        <v>3</v>
      </c>
      <c r="B23" s="61" t="s">
        <v>33</v>
      </c>
      <c r="C23" s="62" t="s">
        <v>32</v>
      </c>
      <c r="D23" s="68" t="n">
        <v>1</v>
      </c>
      <c r="E23" s="64" t="n">
        <v>150000</v>
      </c>
      <c r="F23" s="65" t="n">
        <f aca="false">D23*E23</f>
        <v>150000</v>
      </c>
      <c r="G23" s="66"/>
      <c r="H23" s="69"/>
      <c r="I23" s="59" t="s">
        <v>34</v>
      </c>
      <c r="J23" s="57"/>
      <c r="K23" s="58"/>
    </row>
    <row r="24" customFormat="false" ht="60" hidden="false" customHeight="true" outlineLevel="0" collapsed="false">
      <c r="A24" s="60" t="n">
        <v>4</v>
      </c>
      <c r="B24" s="61" t="s">
        <v>35</v>
      </c>
      <c r="C24" s="62" t="s">
        <v>32</v>
      </c>
      <c r="D24" s="68" t="n">
        <v>1</v>
      </c>
      <c r="E24" s="64" t="n">
        <v>82759</v>
      </c>
      <c r="F24" s="65" t="n">
        <f aca="false">D24*E24</f>
        <v>82759</v>
      </c>
      <c r="G24" s="66"/>
      <c r="H24" s="67"/>
      <c r="I24" s="59"/>
      <c r="J24" s="57"/>
      <c r="K24" s="58" t="s">
        <v>36</v>
      </c>
    </row>
    <row r="25" customFormat="false" ht="45" hidden="false" customHeight="true" outlineLevel="0" collapsed="false">
      <c r="A25" s="60"/>
      <c r="B25" s="70" t="s">
        <v>37</v>
      </c>
      <c r="C25" s="62" t="s">
        <v>32</v>
      </c>
      <c r="D25" s="68" t="n">
        <v>1</v>
      </c>
      <c r="E25" s="71"/>
      <c r="F25" s="65"/>
      <c r="G25" s="64" t="n">
        <v>260000</v>
      </c>
      <c r="H25" s="67" t="n">
        <f aca="false">D25*G25</f>
        <v>260000</v>
      </c>
      <c r="I25" s="59"/>
      <c r="J25" s="57" t="s">
        <v>38</v>
      </c>
      <c r="K25" s="58" t="s">
        <v>39</v>
      </c>
    </row>
    <row r="26" customFormat="false" ht="15" hidden="false" customHeight="true" outlineLevel="0" collapsed="false">
      <c r="A26" s="60"/>
      <c r="B26" s="70" t="s">
        <v>40</v>
      </c>
      <c r="C26" s="62" t="s">
        <v>41</v>
      </c>
      <c r="D26" s="68" t="n">
        <v>276</v>
      </c>
      <c r="E26" s="66"/>
      <c r="F26" s="72"/>
      <c r="G26" s="64" t="n">
        <v>650</v>
      </c>
      <c r="H26" s="73" t="n">
        <f aca="false">D26*G26</f>
        <v>179400</v>
      </c>
      <c r="I26" s="59"/>
      <c r="J26" s="57"/>
      <c r="K26" s="58"/>
    </row>
    <row r="27" customFormat="false" ht="15" hidden="false" customHeight="true" outlineLevel="0" collapsed="false">
      <c r="A27" s="60"/>
      <c r="B27" s="70" t="s">
        <v>42</v>
      </c>
      <c r="C27" s="62" t="s">
        <v>41</v>
      </c>
      <c r="D27" s="68" t="n">
        <v>221</v>
      </c>
      <c r="E27" s="66"/>
      <c r="F27" s="72"/>
      <c r="G27" s="64" t="n">
        <v>260</v>
      </c>
      <c r="H27" s="73" t="n">
        <f aca="false">D27*G27</f>
        <v>57460</v>
      </c>
      <c r="I27" s="59"/>
      <c r="J27" s="57"/>
      <c r="K27" s="58"/>
    </row>
    <row r="28" customFormat="false" ht="15" hidden="false" customHeight="true" outlineLevel="0" collapsed="false">
      <c r="A28" s="60"/>
      <c r="B28" s="70" t="s">
        <v>43</v>
      </c>
      <c r="C28" s="62" t="s">
        <v>41</v>
      </c>
      <c r="D28" s="68" t="n">
        <v>331</v>
      </c>
      <c r="E28" s="66"/>
      <c r="F28" s="72"/>
      <c r="G28" s="64" t="n">
        <v>300</v>
      </c>
      <c r="H28" s="73" t="n">
        <f aca="false">D28*G28</f>
        <v>99300</v>
      </c>
      <c r="I28" s="59"/>
      <c r="J28" s="57"/>
      <c r="K28" s="58"/>
    </row>
    <row r="29" customFormat="false" ht="15" hidden="false" customHeight="true" outlineLevel="0" collapsed="false">
      <c r="A29" s="60"/>
      <c r="B29" s="70" t="s">
        <v>44</v>
      </c>
      <c r="C29" s="62" t="s">
        <v>41</v>
      </c>
      <c r="D29" s="68" t="n">
        <v>13800</v>
      </c>
      <c r="E29" s="66"/>
      <c r="F29" s="72"/>
      <c r="G29" s="64" t="n">
        <v>2</v>
      </c>
      <c r="H29" s="73" t="n">
        <f aca="false">D29*G29</f>
        <v>27600</v>
      </c>
      <c r="I29" s="59"/>
      <c r="J29" s="57"/>
      <c r="K29" s="58"/>
    </row>
    <row r="30" customFormat="false" ht="15" hidden="false" customHeight="true" outlineLevel="0" collapsed="false">
      <c r="A30" s="60"/>
      <c r="B30" s="70" t="s">
        <v>45</v>
      </c>
      <c r="C30" s="62" t="s">
        <v>41</v>
      </c>
      <c r="D30" s="68" t="n">
        <v>56</v>
      </c>
      <c r="E30" s="66"/>
      <c r="F30" s="72"/>
      <c r="G30" s="64" t="n">
        <v>250</v>
      </c>
      <c r="H30" s="73" t="n">
        <f aca="false">D30*G30</f>
        <v>14000</v>
      </c>
      <c r="I30" s="59"/>
      <c r="J30" s="57"/>
      <c r="K30" s="58"/>
    </row>
    <row r="31" customFormat="false" ht="42" hidden="false" customHeight="true" outlineLevel="0" collapsed="false">
      <c r="A31" s="60"/>
      <c r="B31" s="70" t="s">
        <v>46</v>
      </c>
      <c r="C31" s="62" t="s">
        <v>41</v>
      </c>
      <c r="D31" s="63" t="n">
        <v>2</v>
      </c>
      <c r="E31" s="66"/>
      <c r="F31" s="72"/>
      <c r="G31" s="64" t="n">
        <v>8000</v>
      </c>
      <c r="H31" s="73" t="n">
        <f aca="false">D31*G31</f>
        <v>16000</v>
      </c>
      <c r="I31" s="59"/>
      <c r="J31" s="57" t="s">
        <v>47</v>
      </c>
      <c r="K31" s="58" t="s">
        <v>48</v>
      </c>
    </row>
    <row r="32" customFormat="false" ht="15" hidden="false" customHeight="true" outlineLevel="0" collapsed="false">
      <c r="A32" s="60"/>
      <c r="B32" s="70" t="s">
        <v>49</v>
      </c>
      <c r="C32" s="62" t="s">
        <v>41</v>
      </c>
      <c r="D32" s="68" t="n">
        <v>1</v>
      </c>
      <c r="E32" s="66"/>
      <c r="F32" s="72"/>
      <c r="G32" s="64" t="n">
        <v>1200</v>
      </c>
      <c r="H32" s="73" t="n">
        <f aca="false">D32*G32</f>
        <v>1200</v>
      </c>
      <c r="I32" s="59"/>
      <c r="J32" s="57"/>
      <c r="K32" s="58"/>
    </row>
    <row r="33" customFormat="false" ht="15" hidden="false" customHeight="true" outlineLevel="0" collapsed="false">
      <c r="A33" s="60"/>
      <c r="B33" s="70" t="s">
        <v>50</v>
      </c>
      <c r="C33" s="62" t="s">
        <v>41</v>
      </c>
      <c r="D33" s="68" t="n">
        <v>1</v>
      </c>
      <c r="E33" s="66"/>
      <c r="F33" s="72"/>
      <c r="G33" s="64" t="n">
        <v>4500</v>
      </c>
      <c r="H33" s="73" t="n">
        <f aca="false">D33*G33</f>
        <v>4500</v>
      </c>
      <c r="I33" s="59"/>
      <c r="J33" s="57"/>
      <c r="K33" s="58"/>
    </row>
    <row r="34" customFormat="false" ht="15" hidden="false" customHeight="true" outlineLevel="0" collapsed="false">
      <c r="A34" s="60"/>
      <c r="B34" s="70" t="s">
        <v>51</v>
      </c>
      <c r="C34" s="62" t="s">
        <v>41</v>
      </c>
      <c r="D34" s="68" t="n">
        <v>1</v>
      </c>
      <c r="E34" s="66"/>
      <c r="F34" s="72"/>
      <c r="G34" s="64" t="n">
        <v>7500</v>
      </c>
      <c r="H34" s="73" t="n">
        <f aca="false">D34*G34</f>
        <v>7500</v>
      </c>
      <c r="I34" s="59"/>
      <c r="J34" s="57"/>
      <c r="K34" s="58"/>
    </row>
    <row r="35" customFormat="false" ht="15" hidden="false" customHeight="true" outlineLevel="0" collapsed="false">
      <c r="A35" s="60"/>
      <c r="B35" s="70" t="s">
        <v>52</v>
      </c>
      <c r="C35" s="62" t="s">
        <v>53</v>
      </c>
      <c r="D35" s="68" t="n">
        <v>100</v>
      </c>
      <c r="E35" s="66"/>
      <c r="F35" s="72"/>
      <c r="G35" s="64" t="n">
        <v>95</v>
      </c>
      <c r="H35" s="73" t="n">
        <f aca="false">D35*G35</f>
        <v>9500</v>
      </c>
      <c r="I35" s="59"/>
      <c r="J35" s="57"/>
      <c r="K35" s="58"/>
    </row>
    <row r="36" customFormat="false" ht="15" hidden="false" customHeight="true" outlineLevel="0" collapsed="false">
      <c r="A36" s="60"/>
      <c r="B36" s="70" t="s">
        <v>54</v>
      </c>
      <c r="C36" s="62" t="s">
        <v>41</v>
      </c>
      <c r="D36" s="68" t="n">
        <v>2</v>
      </c>
      <c r="E36" s="66"/>
      <c r="F36" s="72"/>
      <c r="G36" s="64" t="n">
        <v>500</v>
      </c>
      <c r="H36" s="73" t="n">
        <f aca="false">D36*G36</f>
        <v>1000</v>
      </c>
      <c r="I36" s="59"/>
      <c r="J36" s="57"/>
      <c r="K36" s="58"/>
    </row>
    <row r="37" customFormat="false" ht="15" hidden="false" customHeight="true" outlineLevel="0" collapsed="false">
      <c r="A37" s="60"/>
      <c r="B37" s="70" t="s">
        <v>55</v>
      </c>
      <c r="C37" s="62" t="s">
        <v>41</v>
      </c>
      <c r="D37" s="68" t="n">
        <v>8</v>
      </c>
      <c r="E37" s="66"/>
      <c r="F37" s="72"/>
      <c r="G37" s="64" t="n">
        <v>450</v>
      </c>
      <c r="H37" s="73" t="n">
        <f aca="false">D37*G37</f>
        <v>3600</v>
      </c>
      <c r="I37" s="59"/>
      <c r="J37" s="57"/>
      <c r="K37" s="58"/>
    </row>
    <row r="38" customFormat="false" ht="15" hidden="false" customHeight="true" outlineLevel="0" collapsed="false">
      <c r="A38" s="60"/>
      <c r="B38" s="70" t="s">
        <v>56</v>
      </c>
      <c r="C38" s="62" t="s">
        <v>41</v>
      </c>
      <c r="D38" s="68" t="n">
        <v>12</v>
      </c>
      <c r="E38" s="66"/>
      <c r="F38" s="72"/>
      <c r="G38" s="64" t="n">
        <v>1200</v>
      </c>
      <c r="H38" s="73" t="n">
        <f aca="false">D38*G38</f>
        <v>14400</v>
      </c>
      <c r="I38" s="59"/>
      <c r="J38" s="57"/>
      <c r="K38" s="58"/>
    </row>
    <row r="39" customFormat="false" ht="15" hidden="false" customHeight="true" outlineLevel="0" collapsed="false">
      <c r="A39" s="74"/>
      <c r="B39" s="75" t="s">
        <v>57</v>
      </c>
      <c r="C39" s="76"/>
      <c r="D39" s="77"/>
      <c r="E39" s="78"/>
      <c r="F39" s="79" t="n">
        <f aca="false">SUM(F21:F24)</f>
        <v>657759</v>
      </c>
      <c r="G39" s="78"/>
      <c r="H39" s="80" t="n">
        <f aca="false">SUM(H25:H38)</f>
        <v>695460</v>
      </c>
      <c r="I39" s="59"/>
      <c r="J39" s="57"/>
      <c r="K39" s="58"/>
    </row>
    <row r="40" customFormat="false" ht="15.75" hidden="false" customHeight="true" outlineLevel="0" collapsed="false">
      <c r="A40" s="50" t="s">
        <v>58</v>
      </c>
      <c r="B40" s="51" t="s">
        <v>59</v>
      </c>
      <c r="C40" s="52"/>
      <c r="D40" s="53"/>
      <c r="E40" s="54"/>
      <c r="F40" s="54"/>
      <c r="G40" s="54"/>
      <c r="H40" s="55"/>
      <c r="I40" s="59"/>
      <c r="J40" s="57"/>
      <c r="K40" s="58"/>
    </row>
    <row r="41" customFormat="false" ht="15" hidden="false" customHeight="true" outlineLevel="0" collapsed="false">
      <c r="A41" s="60" t="n">
        <v>1</v>
      </c>
      <c r="B41" s="81" t="s">
        <v>60</v>
      </c>
      <c r="C41" s="62" t="s">
        <v>28</v>
      </c>
      <c r="D41" s="68" t="n">
        <v>650</v>
      </c>
      <c r="E41" s="64" t="n">
        <v>520</v>
      </c>
      <c r="F41" s="65" t="n">
        <f aca="false">D41*E41</f>
        <v>338000</v>
      </c>
      <c r="G41" s="66"/>
      <c r="H41" s="82"/>
      <c r="I41" s="59"/>
      <c r="J41" s="57"/>
      <c r="K41" s="58"/>
    </row>
    <row r="42" customFormat="false" ht="18" hidden="false" customHeight="true" outlineLevel="0" collapsed="false">
      <c r="A42" s="60" t="n">
        <v>3</v>
      </c>
      <c r="B42" s="61" t="s">
        <v>61</v>
      </c>
      <c r="C42" s="62" t="s">
        <v>32</v>
      </c>
      <c r="D42" s="68" t="n">
        <v>1</v>
      </c>
      <c r="E42" s="64" t="n">
        <v>65000</v>
      </c>
      <c r="F42" s="65" t="n">
        <f aca="false">D42*E42</f>
        <v>65000</v>
      </c>
      <c r="G42" s="66"/>
      <c r="H42" s="82"/>
      <c r="I42" s="59" t="s">
        <v>62</v>
      </c>
      <c r="J42" s="57"/>
      <c r="K42" s="58"/>
    </row>
    <row r="43" customFormat="false" ht="18" hidden="false" customHeight="true" outlineLevel="0" collapsed="false">
      <c r="A43" s="60" t="n">
        <v>4</v>
      </c>
      <c r="B43" s="61" t="s">
        <v>63</v>
      </c>
      <c r="C43" s="62" t="s">
        <v>32</v>
      </c>
      <c r="D43" s="68" t="n">
        <v>1</v>
      </c>
      <c r="E43" s="64" t="n">
        <v>45000</v>
      </c>
      <c r="F43" s="65" t="n">
        <f aca="false">D43*E43</f>
        <v>45000</v>
      </c>
      <c r="G43" s="66"/>
      <c r="H43" s="82"/>
      <c r="I43" s="59" t="s">
        <v>64</v>
      </c>
      <c r="J43" s="57"/>
      <c r="K43" s="58"/>
    </row>
    <row r="44" customFormat="false" ht="30" hidden="false" customHeight="true" outlineLevel="0" collapsed="false">
      <c r="A44" s="60" t="n">
        <v>5</v>
      </c>
      <c r="B44" s="61" t="s">
        <v>65</v>
      </c>
      <c r="C44" s="62" t="s">
        <v>28</v>
      </c>
      <c r="D44" s="68" t="n">
        <v>465</v>
      </c>
      <c r="E44" s="64" t="n">
        <v>430</v>
      </c>
      <c r="F44" s="65" t="n">
        <f aca="false">D44*E44</f>
        <v>199950</v>
      </c>
      <c r="G44" s="66"/>
      <c r="H44" s="82"/>
      <c r="I44" s="59" t="s">
        <v>66</v>
      </c>
      <c r="J44" s="57"/>
      <c r="K44" s="58"/>
    </row>
    <row r="45" customFormat="false" ht="15" hidden="false" customHeight="true" outlineLevel="0" collapsed="false">
      <c r="A45" s="60" t="n">
        <v>6</v>
      </c>
      <c r="B45" s="61" t="s">
        <v>67</v>
      </c>
      <c r="C45" s="62" t="s">
        <v>28</v>
      </c>
      <c r="D45" s="68" t="n">
        <v>45</v>
      </c>
      <c r="E45" s="64" t="n">
        <v>900</v>
      </c>
      <c r="F45" s="65" t="n">
        <f aca="false">D45*E45</f>
        <v>40500</v>
      </c>
      <c r="G45" s="66"/>
      <c r="H45" s="82"/>
      <c r="I45" s="59"/>
      <c r="J45" s="57"/>
      <c r="K45" s="58"/>
    </row>
    <row r="46" customFormat="false" ht="30" hidden="false" customHeight="true" outlineLevel="0" collapsed="false">
      <c r="A46" s="60" t="n">
        <v>7</v>
      </c>
      <c r="B46" s="61" t="s">
        <v>68</v>
      </c>
      <c r="C46" s="62" t="s">
        <v>28</v>
      </c>
      <c r="D46" s="83" t="n">
        <v>930.7</v>
      </c>
      <c r="E46" s="64" t="n">
        <v>480</v>
      </c>
      <c r="F46" s="65" t="n">
        <f aca="false">D46*E46</f>
        <v>446736</v>
      </c>
      <c r="G46" s="66"/>
      <c r="H46" s="82"/>
      <c r="I46" s="59" t="s">
        <v>69</v>
      </c>
      <c r="J46" s="57"/>
      <c r="K46" s="58"/>
    </row>
    <row r="47" customFormat="false" ht="15" hidden="false" customHeight="true" outlineLevel="0" collapsed="false">
      <c r="A47" s="60" t="n">
        <v>8</v>
      </c>
      <c r="B47" s="61" t="s">
        <v>70</v>
      </c>
      <c r="C47" s="62" t="s">
        <v>28</v>
      </c>
      <c r="D47" s="83" t="n">
        <v>930.7</v>
      </c>
      <c r="E47" s="64" t="n">
        <v>300</v>
      </c>
      <c r="F47" s="65" t="n">
        <f aca="false">D47*E47</f>
        <v>279210</v>
      </c>
      <c r="G47" s="66"/>
      <c r="H47" s="82"/>
      <c r="I47" s="59"/>
      <c r="J47" s="57"/>
      <c r="K47" s="58"/>
    </row>
    <row r="48" customFormat="false" ht="18" hidden="false" customHeight="true" outlineLevel="0" collapsed="false">
      <c r="A48" s="60" t="n">
        <v>9</v>
      </c>
      <c r="B48" s="81" t="s">
        <v>71</v>
      </c>
      <c r="C48" s="84" t="s">
        <v>53</v>
      </c>
      <c r="D48" s="83" t="n">
        <v>231.3</v>
      </c>
      <c r="E48" s="64" t="n">
        <v>180</v>
      </c>
      <c r="F48" s="65" t="n">
        <f aca="false">D48*E48</f>
        <v>41634</v>
      </c>
      <c r="G48" s="66"/>
      <c r="H48" s="82"/>
      <c r="I48" s="59" t="s">
        <v>72</v>
      </c>
      <c r="J48" s="57"/>
      <c r="K48" s="58"/>
    </row>
    <row r="49" customFormat="false" ht="30" hidden="false" customHeight="true" outlineLevel="0" collapsed="false">
      <c r="A49" s="60" t="n">
        <v>10</v>
      </c>
      <c r="B49" s="61" t="s">
        <v>73</v>
      </c>
      <c r="C49" s="62" t="s">
        <v>28</v>
      </c>
      <c r="D49" s="68" t="n">
        <v>0</v>
      </c>
      <c r="E49" s="64" t="n">
        <v>0</v>
      </c>
      <c r="F49" s="65" t="n">
        <f aca="false">D49*E49</f>
        <v>0</v>
      </c>
      <c r="G49" s="66"/>
      <c r="H49" s="82"/>
      <c r="I49" s="59" t="s">
        <v>74</v>
      </c>
      <c r="J49" s="57"/>
      <c r="K49" s="58"/>
    </row>
    <row r="50" customFormat="false" ht="15" hidden="false" customHeight="true" outlineLevel="0" collapsed="false">
      <c r="A50" s="60" t="n">
        <v>11</v>
      </c>
      <c r="B50" s="61" t="s">
        <v>75</v>
      </c>
      <c r="C50" s="62" t="s">
        <v>32</v>
      </c>
      <c r="D50" s="68" t="n">
        <v>1</v>
      </c>
      <c r="E50" s="64" t="n">
        <v>60000</v>
      </c>
      <c r="F50" s="65" t="n">
        <f aca="false">D50*E50</f>
        <v>60000</v>
      </c>
      <c r="G50" s="66"/>
      <c r="H50" s="82"/>
      <c r="I50" s="59"/>
      <c r="J50" s="57"/>
      <c r="K50" s="58"/>
    </row>
    <row r="51" customFormat="false" ht="15" hidden="false" customHeight="true" outlineLevel="0" collapsed="false">
      <c r="A51" s="60" t="n">
        <v>12</v>
      </c>
      <c r="B51" s="81" t="s">
        <v>76</v>
      </c>
      <c r="C51" s="62" t="s">
        <v>32</v>
      </c>
      <c r="D51" s="68" t="n">
        <v>12</v>
      </c>
      <c r="E51" s="64" t="n">
        <v>4500</v>
      </c>
      <c r="F51" s="65" t="n">
        <f aca="false">D51*E51</f>
        <v>54000</v>
      </c>
      <c r="G51" s="66"/>
      <c r="H51" s="82"/>
      <c r="I51" s="59"/>
      <c r="J51" s="57"/>
      <c r="K51" s="58"/>
    </row>
    <row r="52" customFormat="false" ht="15" hidden="false" customHeight="true" outlineLevel="0" collapsed="false">
      <c r="A52" s="60" t="n">
        <v>13</v>
      </c>
      <c r="B52" s="61" t="s">
        <v>77</v>
      </c>
      <c r="C52" s="62" t="s">
        <v>32</v>
      </c>
      <c r="D52" s="68" t="n">
        <v>2</v>
      </c>
      <c r="E52" s="64" t="n">
        <v>30000</v>
      </c>
      <c r="F52" s="65" t="n">
        <f aca="false">D52*E52</f>
        <v>60000</v>
      </c>
      <c r="G52" s="66"/>
      <c r="H52" s="82"/>
      <c r="I52" s="59"/>
      <c r="J52" s="57"/>
      <c r="K52" s="58"/>
    </row>
    <row r="53" customFormat="false" ht="15" hidden="false" customHeight="true" outlineLevel="0" collapsed="false">
      <c r="A53" s="60" t="n">
        <v>14</v>
      </c>
      <c r="B53" s="61" t="s">
        <v>78</v>
      </c>
      <c r="C53" s="62" t="s">
        <v>32</v>
      </c>
      <c r="D53" s="68" t="n">
        <v>1</v>
      </c>
      <c r="E53" s="64" t="n">
        <v>45000</v>
      </c>
      <c r="F53" s="65" t="n">
        <f aca="false">D53*E53</f>
        <v>45000</v>
      </c>
      <c r="G53" s="66"/>
      <c r="H53" s="82"/>
      <c r="I53" s="59"/>
      <c r="J53" s="57"/>
      <c r="K53" s="58"/>
    </row>
    <row r="54" customFormat="false" ht="15" hidden="false" customHeight="true" outlineLevel="0" collapsed="false">
      <c r="A54" s="60" t="n">
        <v>15</v>
      </c>
      <c r="B54" s="61" t="s">
        <v>79</v>
      </c>
      <c r="C54" s="62" t="s">
        <v>32</v>
      </c>
      <c r="D54" s="68" t="n">
        <v>1</v>
      </c>
      <c r="E54" s="64" t="n">
        <v>85000</v>
      </c>
      <c r="F54" s="65" t="n">
        <f aca="false">D54*E54</f>
        <v>85000</v>
      </c>
      <c r="G54" s="66"/>
      <c r="H54" s="82"/>
      <c r="I54" s="59"/>
      <c r="J54" s="57"/>
      <c r="K54" s="58"/>
    </row>
    <row r="55" customFormat="false" ht="30" hidden="false" customHeight="true" outlineLevel="0" collapsed="false">
      <c r="A55" s="60" t="n">
        <v>16</v>
      </c>
      <c r="B55" s="61" t="s">
        <v>80</v>
      </c>
      <c r="C55" s="62" t="s">
        <v>28</v>
      </c>
      <c r="D55" s="83" t="n">
        <v>465.7</v>
      </c>
      <c r="E55" s="64" t="n">
        <v>380</v>
      </c>
      <c r="F55" s="65" t="n">
        <f aca="false">D55*E55</f>
        <v>176966</v>
      </c>
      <c r="G55" s="85"/>
      <c r="H55" s="86"/>
      <c r="I55" s="59" t="s">
        <v>66</v>
      </c>
      <c r="J55" s="57"/>
      <c r="K55" s="58"/>
    </row>
    <row r="56" customFormat="false" ht="42" hidden="false" customHeight="true" outlineLevel="0" collapsed="false">
      <c r="A56" s="60" t="n">
        <v>17</v>
      </c>
      <c r="B56" s="61" t="s">
        <v>81</v>
      </c>
      <c r="C56" s="62" t="s">
        <v>28</v>
      </c>
      <c r="D56" s="68" t="n">
        <v>400</v>
      </c>
      <c r="E56" s="64" t="n">
        <v>350</v>
      </c>
      <c r="F56" s="65" t="n">
        <f aca="false">D56*E56</f>
        <v>140000</v>
      </c>
      <c r="G56" s="66"/>
      <c r="H56" s="82"/>
      <c r="I56" s="59"/>
      <c r="J56" s="57"/>
      <c r="K56" s="58" t="s">
        <v>82</v>
      </c>
    </row>
    <row r="57" customFormat="false" ht="60" hidden="false" customHeight="true" outlineLevel="0" collapsed="false">
      <c r="A57" s="60" t="n">
        <v>18</v>
      </c>
      <c r="B57" s="61" t="s">
        <v>83</v>
      </c>
      <c r="C57" s="62" t="s">
        <v>32</v>
      </c>
      <c r="D57" s="68" t="n">
        <v>1</v>
      </c>
      <c r="E57" s="64" t="n">
        <v>41379</v>
      </c>
      <c r="F57" s="65" t="n">
        <f aca="false">D57*E57</f>
        <v>41379</v>
      </c>
      <c r="G57" s="66"/>
      <c r="H57" s="82"/>
      <c r="I57" s="59"/>
      <c r="J57" s="57"/>
      <c r="K57" s="58" t="s">
        <v>84</v>
      </c>
    </row>
    <row r="58" customFormat="false" ht="15" hidden="false" customHeight="true" outlineLevel="0" collapsed="false">
      <c r="A58" s="60"/>
      <c r="B58" s="87" t="s">
        <v>85</v>
      </c>
      <c r="C58" s="62" t="s">
        <v>41</v>
      </c>
      <c r="D58" s="68" t="n">
        <v>1200</v>
      </c>
      <c r="E58" s="66"/>
      <c r="F58" s="88"/>
      <c r="G58" s="64" t="n">
        <v>35</v>
      </c>
      <c r="H58" s="73" t="n">
        <f aca="false">D58*G58</f>
        <v>42000</v>
      </c>
      <c r="I58" s="59"/>
      <c r="J58" s="57"/>
      <c r="K58" s="58"/>
    </row>
    <row r="59" customFormat="false" ht="60" hidden="false" customHeight="true" outlineLevel="0" collapsed="false">
      <c r="A59" s="60"/>
      <c r="B59" s="70" t="s">
        <v>86</v>
      </c>
      <c r="C59" s="62" t="s">
        <v>41</v>
      </c>
      <c r="D59" s="68" t="n">
        <v>10</v>
      </c>
      <c r="E59" s="66"/>
      <c r="F59" s="88"/>
      <c r="G59" s="64" t="n">
        <v>8500</v>
      </c>
      <c r="H59" s="73" t="n">
        <f aca="false">D59*G59</f>
        <v>85000</v>
      </c>
      <c r="I59" s="59"/>
      <c r="J59" s="57" t="s">
        <v>87</v>
      </c>
      <c r="K59" s="58" t="s">
        <v>88</v>
      </c>
    </row>
    <row r="60" customFormat="false" ht="60" hidden="false" customHeight="true" outlineLevel="0" collapsed="false">
      <c r="A60" s="60"/>
      <c r="B60" s="70" t="s">
        <v>89</v>
      </c>
      <c r="C60" s="62" t="s">
        <v>41</v>
      </c>
      <c r="D60" s="68" t="n">
        <v>3</v>
      </c>
      <c r="E60" s="66"/>
      <c r="F60" s="88"/>
      <c r="G60" s="64" t="n">
        <v>23000</v>
      </c>
      <c r="H60" s="73" t="n">
        <f aca="false">D60*G60</f>
        <v>69000</v>
      </c>
      <c r="I60" s="59"/>
      <c r="J60" s="57" t="s">
        <v>87</v>
      </c>
      <c r="K60" s="58" t="s">
        <v>88</v>
      </c>
    </row>
    <row r="61" customFormat="false" ht="15" hidden="false" customHeight="true" outlineLevel="0" collapsed="false">
      <c r="A61" s="60"/>
      <c r="B61" s="70" t="s">
        <v>90</v>
      </c>
      <c r="C61" s="62" t="s">
        <v>41</v>
      </c>
      <c r="D61" s="68" t="n">
        <v>200</v>
      </c>
      <c r="E61" s="66"/>
      <c r="F61" s="88"/>
      <c r="G61" s="64" t="n">
        <v>45</v>
      </c>
      <c r="H61" s="73" t="n">
        <f aca="false">D61*G61</f>
        <v>9000</v>
      </c>
      <c r="I61" s="59"/>
      <c r="J61" s="57"/>
      <c r="K61" s="58"/>
    </row>
    <row r="62" customFormat="false" ht="15" hidden="false" customHeight="true" outlineLevel="0" collapsed="false">
      <c r="A62" s="60"/>
      <c r="B62" s="89" t="s">
        <v>91</v>
      </c>
      <c r="C62" s="62" t="s">
        <v>41</v>
      </c>
      <c r="D62" s="68" t="n">
        <v>100</v>
      </c>
      <c r="E62" s="66"/>
      <c r="F62" s="88"/>
      <c r="G62" s="64" t="n">
        <v>25</v>
      </c>
      <c r="H62" s="73" t="n">
        <f aca="false">D62*G62</f>
        <v>2500</v>
      </c>
      <c r="I62" s="59"/>
      <c r="J62" s="57"/>
      <c r="K62" s="58"/>
    </row>
    <row r="63" customFormat="false" ht="15" hidden="false" customHeight="true" outlineLevel="0" collapsed="false">
      <c r="A63" s="90"/>
      <c r="B63" s="75" t="s">
        <v>92</v>
      </c>
      <c r="C63" s="76"/>
      <c r="D63" s="77"/>
      <c r="E63" s="78"/>
      <c r="F63" s="79" t="n">
        <f aca="false">SUM(F41:F57)</f>
        <v>2118375</v>
      </c>
      <c r="G63" s="78"/>
      <c r="H63" s="80" t="n">
        <f aca="false">SUM(H58:H62)</f>
        <v>207500</v>
      </c>
      <c r="I63" s="59"/>
      <c r="J63" s="57"/>
      <c r="K63" s="58"/>
    </row>
    <row r="64" customFormat="false" ht="15.75" hidden="false" customHeight="true" outlineLevel="0" collapsed="false">
      <c r="A64" s="91" t="s">
        <v>93</v>
      </c>
      <c r="B64" s="51" t="s">
        <v>94</v>
      </c>
      <c r="C64" s="92"/>
      <c r="D64" s="93"/>
      <c r="E64" s="94"/>
      <c r="F64" s="94"/>
      <c r="G64" s="94"/>
      <c r="H64" s="95"/>
      <c r="I64" s="59"/>
      <c r="J64" s="57"/>
      <c r="K64" s="58"/>
    </row>
    <row r="65" customFormat="false" ht="15" hidden="false" customHeight="true" outlineLevel="0" collapsed="false">
      <c r="A65" s="60" t="n">
        <v>1</v>
      </c>
      <c r="B65" s="61" t="s">
        <v>95</v>
      </c>
      <c r="C65" s="62" t="s">
        <v>96</v>
      </c>
      <c r="D65" s="96" t="n">
        <v>930.7</v>
      </c>
      <c r="E65" s="97" t="n">
        <v>120</v>
      </c>
      <c r="F65" s="65" t="n">
        <f aca="false">D65*E65</f>
        <v>111684</v>
      </c>
      <c r="G65" s="98"/>
      <c r="H65" s="99"/>
      <c r="I65" s="59"/>
      <c r="J65" s="57"/>
      <c r="K65" s="58"/>
    </row>
    <row r="66" customFormat="false" ht="105" hidden="false" customHeight="true" outlineLevel="0" collapsed="false">
      <c r="A66" s="60" t="n">
        <v>2</v>
      </c>
      <c r="B66" s="61" t="s">
        <v>97</v>
      </c>
      <c r="C66" s="62" t="s">
        <v>96</v>
      </c>
      <c r="D66" s="96" t="n">
        <v>0</v>
      </c>
      <c r="E66" s="97" t="n">
        <v>0</v>
      </c>
      <c r="F66" s="65" t="n">
        <f aca="false">D66*E66</f>
        <v>0</v>
      </c>
      <c r="G66" s="98"/>
      <c r="H66" s="99"/>
      <c r="I66" s="59"/>
      <c r="J66" s="57" t="s">
        <v>98</v>
      </c>
      <c r="K66" s="58" t="s">
        <v>99</v>
      </c>
    </row>
    <row r="67" customFormat="false" ht="45" hidden="false" customHeight="true" outlineLevel="0" collapsed="false">
      <c r="A67" s="60" t="n">
        <v>3</v>
      </c>
      <c r="B67" s="61" t="s">
        <v>100</v>
      </c>
      <c r="C67" s="62" t="s">
        <v>96</v>
      </c>
      <c r="D67" s="96" t="n">
        <v>908.2</v>
      </c>
      <c r="E67" s="97" t="n">
        <v>90</v>
      </c>
      <c r="F67" s="65" t="n">
        <f aca="false">D67*E67</f>
        <v>81738</v>
      </c>
      <c r="G67" s="98"/>
      <c r="H67" s="99"/>
      <c r="I67" s="59"/>
      <c r="J67" s="57"/>
      <c r="K67" s="58" t="s">
        <v>101</v>
      </c>
    </row>
    <row r="68" customFormat="false" ht="18" hidden="false" customHeight="true" outlineLevel="0" collapsed="false">
      <c r="A68" s="60" t="n">
        <v>4</v>
      </c>
      <c r="B68" s="100" t="s">
        <v>102</v>
      </c>
      <c r="C68" s="62" t="s">
        <v>96</v>
      </c>
      <c r="D68" s="96" t="n">
        <v>908.2</v>
      </c>
      <c r="E68" s="97" t="n">
        <v>1850</v>
      </c>
      <c r="F68" s="65" t="n">
        <f aca="false">D68*E68</f>
        <v>1680170</v>
      </c>
      <c r="G68" s="98"/>
      <c r="H68" s="99"/>
      <c r="I68" s="59" t="s">
        <v>103</v>
      </c>
      <c r="J68" s="57"/>
      <c r="K68" s="58"/>
    </row>
    <row r="69" customFormat="false" ht="30" hidden="false" customHeight="true" outlineLevel="0" collapsed="false">
      <c r="A69" s="60" t="n">
        <v>5</v>
      </c>
      <c r="B69" s="100" t="s">
        <v>104</v>
      </c>
      <c r="C69" s="62" t="s">
        <v>53</v>
      </c>
      <c r="D69" s="96" t="n">
        <v>73.7</v>
      </c>
      <c r="E69" s="97" t="n">
        <v>850</v>
      </c>
      <c r="F69" s="65" t="n">
        <f aca="false">D69*E69</f>
        <v>62645</v>
      </c>
      <c r="G69" s="98"/>
      <c r="H69" s="99"/>
      <c r="I69" s="59" t="s">
        <v>105</v>
      </c>
      <c r="J69" s="57"/>
      <c r="K69" s="58"/>
    </row>
    <row r="70" customFormat="false" ht="18" hidden="false" customHeight="true" outlineLevel="0" collapsed="false">
      <c r="A70" s="60" t="n">
        <v>6</v>
      </c>
      <c r="B70" s="100" t="s">
        <v>106</v>
      </c>
      <c r="C70" s="62" t="s">
        <v>96</v>
      </c>
      <c r="D70" s="96" t="n">
        <v>908.2</v>
      </c>
      <c r="E70" s="97" t="n">
        <v>220</v>
      </c>
      <c r="F70" s="65" t="n">
        <f aca="false">D70*E70</f>
        <v>199804</v>
      </c>
      <c r="G70" s="98"/>
      <c r="H70" s="99"/>
      <c r="I70" s="59" t="s">
        <v>107</v>
      </c>
      <c r="J70" s="57"/>
      <c r="K70" s="58"/>
    </row>
    <row r="71" customFormat="false" ht="15" hidden="false" customHeight="true" outlineLevel="0" collapsed="false">
      <c r="A71" s="60" t="n">
        <v>7</v>
      </c>
      <c r="B71" s="100" t="s">
        <v>108</v>
      </c>
      <c r="C71" s="62" t="s">
        <v>53</v>
      </c>
      <c r="D71" s="101" t="n">
        <v>45</v>
      </c>
      <c r="E71" s="97" t="n">
        <v>650</v>
      </c>
      <c r="F71" s="65" t="n">
        <f aca="false">D71*E71</f>
        <v>29250</v>
      </c>
      <c r="G71" s="98"/>
      <c r="H71" s="99"/>
      <c r="I71" s="59"/>
      <c r="J71" s="57"/>
      <c r="K71" s="58"/>
    </row>
    <row r="72" customFormat="false" ht="15" hidden="false" customHeight="true" outlineLevel="0" collapsed="false">
      <c r="A72" s="60" t="n">
        <v>8</v>
      </c>
      <c r="B72" s="100" t="s">
        <v>109</v>
      </c>
      <c r="C72" s="62" t="s">
        <v>53</v>
      </c>
      <c r="D72" s="101" t="n">
        <v>45</v>
      </c>
      <c r="E72" s="97" t="n">
        <v>350</v>
      </c>
      <c r="F72" s="65" t="n">
        <f aca="false">D72*E72</f>
        <v>15750</v>
      </c>
      <c r="G72" s="98"/>
      <c r="H72" s="99"/>
      <c r="I72" s="59"/>
      <c r="J72" s="57"/>
      <c r="K72" s="58"/>
    </row>
    <row r="73" customFormat="false" ht="45" hidden="false" customHeight="true" outlineLevel="0" collapsed="false">
      <c r="A73" s="60" t="n">
        <v>9</v>
      </c>
      <c r="B73" s="100" t="s">
        <v>110</v>
      </c>
      <c r="C73" s="62" t="s">
        <v>41</v>
      </c>
      <c r="D73" s="101" t="n">
        <v>3</v>
      </c>
      <c r="E73" s="97" t="n">
        <v>15000</v>
      </c>
      <c r="F73" s="65" t="n">
        <f aca="false">D73*E73</f>
        <v>45000</v>
      </c>
      <c r="G73" s="98"/>
      <c r="H73" s="99"/>
      <c r="I73" s="59"/>
      <c r="J73" s="57" t="s">
        <v>111</v>
      </c>
      <c r="K73" s="58" t="s">
        <v>112</v>
      </c>
    </row>
    <row r="74" customFormat="false" ht="60" hidden="false" customHeight="true" outlineLevel="0" collapsed="false">
      <c r="A74" s="60" t="n">
        <v>10</v>
      </c>
      <c r="B74" s="102" t="s">
        <v>113</v>
      </c>
      <c r="C74" s="62" t="s">
        <v>96</v>
      </c>
      <c r="D74" s="101" t="n">
        <v>0</v>
      </c>
      <c r="E74" s="97" t="n">
        <v>0</v>
      </c>
      <c r="F74" s="65" t="n">
        <f aca="false">D74*E74</f>
        <v>0</v>
      </c>
      <c r="G74" s="98"/>
      <c r="H74" s="99"/>
      <c r="I74" s="59" t="s">
        <v>114</v>
      </c>
      <c r="J74" s="57"/>
      <c r="K74" s="58" t="s">
        <v>115</v>
      </c>
    </row>
    <row r="75" customFormat="false" ht="15" hidden="false" customHeight="true" outlineLevel="0" collapsed="false">
      <c r="A75" s="60" t="n">
        <v>11</v>
      </c>
      <c r="B75" s="103" t="s">
        <v>116</v>
      </c>
      <c r="C75" s="104" t="s">
        <v>53</v>
      </c>
      <c r="D75" s="101" t="n">
        <v>70</v>
      </c>
      <c r="E75" s="97" t="n">
        <v>450</v>
      </c>
      <c r="F75" s="65" t="n">
        <f aca="false">D75*E75</f>
        <v>31500</v>
      </c>
      <c r="G75" s="105"/>
      <c r="H75" s="106"/>
      <c r="I75" s="59"/>
      <c r="J75" s="57"/>
      <c r="K75" s="58"/>
    </row>
    <row r="76" customFormat="false" ht="90" hidden="false" customHeight="true" outlineLevel="0" collapsed="false">
      <c r="A76" s="60" t="n">
        <v>12</v>
      </c>
      <c r="B76" s="103" t="s">
        <v>117</v>
      </c>
      <c r="C76" s="62" t="s">
        <v>96</v>
      </c>
      <c r="D76" s="96" t="n">
        <v>0</v>
      </c>
      <c r="E76" s="97" t="n">
        <v>0</v>
      </c>
      <c r="F76" s="107" t="n">
        <f aca="false">D76*E76</f>
        <v>0</v>
      </c>
      <c r="G76" s="105"/>
      <c r="H76" s="108"/>
      <c r="I76" s="59" t="s">
        <v>118</v>
      </c>
      <c r="J76" s="57" t="s">
        <v>119</v>
      </c>
      <c r="K76" s="58" t="s">
        <v>120</v>
      </c>
    </row>
    <row r="77" customFormat="false" ht="15" hidden="false" customHeight="true" outlineLevel="0" collapsed="false">
      <c r="A77" s="60" t="n">
        <v>13</v>
      </c>
      <c r="B77" s="109" t="s">
        <v>121</v>
      </c>
      <c r="C77" s="62" t="s">
        <v>96</v>
      </c>
      <c r="D77" s="96" t="n">
        <v>908.2</v>
      </c>
      <c r="E77" s="97" t="n">
        <v>250</v>
      </c>
      <c r="F77" s="65" t="n">
        <f aca="false">D77*E77</f>
        <v>227050</v>
      </c>
      <c r="G77" s="105"/>
      <c r="H77" s="106"/>
      <c r="I77" s="59"/>
      <c r="J77" s="57"/>
      <c r="K77" s="58"/>
    </row>
    <row r="78" customFormat="false" ht="15" hidden="false" customHeight="true" outlineLevel="0" collapsed="false">
      <c r="A78" s="60"/>
      <c r="B78" s="70" t="s">
        <v>122</v>
      </c>
      <c r="C78" s="62" t="s">
        <v>123</v>
      </c>
      <c r="D78" s="101" t="n">
        <v>25</v>
      </c>
      <c r="E78" s="98"/>
      <c r="F78" s="88"/>
      <c r="G78" s="97" t="n">
        <v>650</v>
      </c>
      <c r="H78" s="110" t="n">
        <f aca="false">D78*G78</f>
        <v>16250</v>
      </c>
      <c r="I78" s="59"/>
      <c r="J78" s="57"/>
      <c r="K78" s="58"/>
    </row>
    <row r="79" customFormat="false" ht="15" hidden="false" customHeight="true" outlineLevel="0" collapsed="false">
      <c r="A79" s="60"/>
      <c r="B79" s="70" t="s">
        <v>124</v>
      </c>
      <c r="C79" s="62" t="s">
        <v>41</v>
      </c>
      <c r="D79" s="101" t="n">
        <v>200</v>
      </c>
      <c r="E79" s="66"/>
      <c r="F79" s="88"/>
      <c r="G79" s="97" t="n">
        <v>45</v>
      </c>
      <c r="H79" s="110" t="n">
        <f aca="false">D79*G79</f>
        <v>9000</v>
      </c>
      <c r="I79" s="59"/>
      <c r="J79" s="57"/>
      <c r="K79" s="58"/>
    </row>
    <row r="80" customFormat="false" ht="30" hidden="false" customHeight="true" outlineLevel="0" collapsed="false">
      <c r="A80" s="60"/>
      <c r="B80" s="70" t="s">
        <v>125</v>
      </c>
      <c r="C80" s="62" t="s">
        <v>123</v>
      </c>
      <c r="D80" s="101" t="n">
        <v>240</v>
      </c>
      <c r="E80" s="98"/>
      <c r="F80" s="88"/>
      <c r="G80" s="97" t="n">
        <v>650</v>
      </c>
      <c r="H80" s="110" t="n">
        <f aca="false">D80*G80</f>
        <v>156000</v>
      </c>
      <c r="I80" s="59" t="s">
        <v>126</v>
      </c>
      <c r="J80" s="57"/>
      <c r="K80" s="58"/>
    </row>
    <row r="81" customFormat="false" ht="15" hidden="false" customHeight="true" outlineLevel="0" collapsed="false">
      <c r="A81" s="60"/>
      <c r="B81" s="70" t="s">
        <v>127</v>
      </c>
      <c r="C81" s="62" t="s">
        <v>128</v>
      </c>
      <c r="D81" s="101" t="n">
        <v>120</v>
      </c>
      <c r="E81" s="98"/>
      <c r="F81" s="88"/>
      <c r="G81" s="97" t="n">
        <v>90</v>
      </c>
      <c r="H81" s="110" t="n">
        <f aca="false">D81*G81</f>
        <v>10800</v>
      </c>
      <c r="I81" s="59"/>
      <c r="J81" s="57"/>
      <c r="K81" s="58"/>
    </row>
    <row r="82" customFormat="false" ht="15" hidden="false" customHeight="true" outlineLevel="0" collapsed="false">
      <c r="A82" s="60"/>
      <c r="B82" s="70" t="s">
        <v>129</v>
      </c>
      <c r="C82" s="62" t="s">
        <v>41</v>
      </c>
      <c r="D82" s="101" t="n">
        <v>20</v>
      </c>
      <c r="E82" s="98"/>
      <c r="F82" s="88"/>
      <c r="G82" s="97" t="n">
        <v>250</v>
      </c>
      <c r="H82" s="110" t="n">
        <f aca="false">D82*G82</f>
        <v>5000</v>
      </c>
      <c r="I82" s="59"/>
      <c r="J82" s="57"/>
      <c r="K82" s="58"/>
    </row>
    <row r="83" customFormat="false" ht="15" hidden="false" customHeight="true" outlineLevel="0" collapsed="false">
      <c r="A83" s="60"/>
      <c r="B83" s="70" t="s">
        <v>130</v>
      </c>
      <c r="C83" s="62" t="s">
        <v>41</v>
      </c>
      <c r="D83" s="101" t="n">
        <v>35</v>
      </c>
      <c r="E83" s="98"/>
      <c r="F83" s="88"/>
      <c r="G83" s="97" t="n">
        <v>1100</v>
      </c>
      <c r="H83" s="110" t="n">
        <f aca="false">D83*G83</f>
        <v>38500</v>
      </c>
      <c r="I83" s="59"/>
      <c r="J83" s="57"/>
      <c r="K83" s="58"/>
    </row>
    <row r="84" customFormat="false" ht="42" hidden="false" customHeight="true" outlineLevel="0" collapsed="false">
      <c r="A84" s="60"/>
      <c r="B84" s="70" t="s">
        <v>131</v>
      </c>
      <c r="C84" s="62" t="s">
        <v>41</v>
      </c>
      <c r="D84" s="101" t="n">
        <v>0</v>
      </c>
      <c r="E84" s="98"/>
      <c r="F84" s="88"/>
      <c r="G84" s="97" t="n">
        <v>0</v>
      </c>
      <c r="H84" s="110" t="n">
        <f aca="false">D84*G84</f>
        <v>0</v>
      </c>
      <c r="I84" s="59" t="s">
        <v>132</v>
      </c>
      <c r="J84" s="57"/>
      <c r="K84" s="58"/>
    </row>
    <row r="85" customFormat="false" ht="75" hidden="false" customHeight="true" outlineLevel="0" collapsed="false">
      <c r="A85" s="60"/>
      <c r="B85" s="70" t="s">
        <v>133</v>
      </c>
      <c r="C85" s="62" t="s">
        <v>41</v>
      </c>
      <c r="D85" s="101" t="n">
        <v>0</v>
      </c>
      <c r="E85" s="98"/>
      <c r="F85" s="88"/>
      <c r="G85" s="97" t="n">
        <v>0</v>
      </c>
      <c r="H85" s="110" t="n">
        <f aca="false">D85*G85</f>
        <v>0</v>
      </c>
      <c r="I85" s="59"/>
      <c r="J85" s="57"/>
      <c r="K85" s="58" t="s">
        <v>134</v>
      </c>
    </row>
    <row r="86" customFormat="false" ht="15" hidden="false" customHeight="true" outlineLevel="0" collapsed="false">
      <c r="A86" s="60"/>
      <c r="B86" s="70" t="s">
        <v>135</v>
      </c>
      <c r="C86" s="62" t="s">
        <v>41</v>
      </c>
      <c r="D86" s="101" t="n">
        <v>330</v>
      </c>
      <c r="E86" s="98"/>
      <c r="F86" s="88"/>
      <c r="G86" s="97" t="n">
        <v>350</v>
      </c>
      <c r="H86" s="110" t="n">
        <f aca="false">D86*G86</f>
        <v>115500</v>
      </c>
      <c r="I86" s="59"/>
      <c r="J86" s="57"/>
      <c r="K86" s="58"/>
    </row>
    <row r="87" customFormat="false" ht="42" hidden="false" customHeight="true" outlineLevel="0" collapsed="false">
      <c r="A87" s="60"/>
      <c r="B87" s="70" t="s">
        <v>136</v>
      </c>
      <c r="C87" s="62" t="s">
        <v>32</v>
      </c>
      <c r="D87" s="101" t="n">
        <v>1</v>
      </c>
      <c r="E87" s="98"/>
      <c r="F87" s="88"/>
      <c r="G87" s="97" t="n">
        <v>45000</v>
      </c>
      <c r="H87" s="110" t="n">
        <f aca="false">D87*G87</f>
        <v>45000</v>
      </c>
      <c r="I87" s="59"/>
      <c r="J87" s="57"/>
      <c r="K87" s="58" t="s">
        <v>137</v>
      </c>
    </row>
    <row r="88" customFormat="false" ht="15" hidden="false" customHeight="true" outlineLevel="0" collapsed="false">
      <c r="A88" s="90"/>
      <c r="B88" s="75" t="s">
        <v>138</v>
      </c>
      <c r="C88" s="76"/>
      <c r="D88" s="77"/>
      <c r="E88" s="78"/>
      <c r="F88" s="79" t="n">
        <f aca="false">SUM(F65:F77)</f>
        <v>2484591</v>
      </c>
      <c r="G88" s="78"/>
      <c r="H88" s="80" t="n">
        <f aca="false">SUM(H78:H87)</f>
        <v>396050</v>
      </c>
      <c r="I88" s="59"/>
      <c r="J88" s="57"/>
      <c r="K88" s="58"/>
    </row>
    <row r="89" customFormat="false" ht="15.75" hidden="false" customHeight="true" outlineLevel="0" collapsed="false">
      <c r="A89" s="111" t="s">
        <v>139</v>
      </c>
      <c r="B89" s="51" t="s">
        <v>140</v>
      </c>
      <c r="C89" s="112"/>
      <c r="D89" s="113"/>
      <c r="E89" s="113"/>
      <c r="F89" s="113"/>
      <c r="G89" s="113"/>
      <c r="H89" s="113"/>
      <c r="I89" s="59"/>
      <c r="J89" s="57"/>
      <c r="K89" s="58"/>
    </row>
    <row r="90" customFormat="false" ht="18" hidden="false" customHeight="true" outlineLevel="0" collapsed="false">
      <c r="A90" s="60" t="n">
        <v>1</v>
      </c>
      <c r="B90" s="114" t="s">
        <v>141</v>
      </c>
      <c r="C90" s="62" t="s">
        <v>96</v>
      </c>
      <c r="D90" s="101" t="n">
        <v>0</v>
      </c>
      <c r="E90" s="97" t="n">
        <v>0</v>
      </c>
      <c r="F90" s="65" t="n">
        <f aca="false">D90*E90</f>
        <v>0</v>
      </c>
      <c r="G90" s="98"/>
      <c r="H90" s="99"/>
      <c r="I90" s="59" t="s">
        <v>142</v>
      </c>
      <c r="J90" s="57"/>
      <c r="K90" s="58"/>
    </row>
    <row r="91" customFormat="false" ht="25.5" hidden="false" customHeight="true" outlineLevel="0" collapsed="false">
      <c r="A91" s="60" t="n">
        <v>2</v>
      </c>
      <c r="B91" s="61" t="s">
        <v>143</v>
      </c>
      <c r="C91" s="62" t="s">
        <v>96</v>
      </c>
      <c r="D91" s="101" t="n">
        <v>190</v>
      </c>
      <c r="E91" s="97" t="n">
        <v>2600</v>
      </c>
      <c r="F91" s="65" t="n">
        <f aca="false">D91*E91</f>
        <v>494000</v>
      </c>
      <c r="G91" s="98"/>
      <c r="H91" s="99"/>
      <c r="I91" s="59"/>
      <c r="J91" s="57"/>
      <c r="K91" s="58"/>
    </row>
    <row r="92" customFormat="false" ht="25.5" hidden="false" customHeight="true" outlineLevel="0" collapsed="false">
      <c r="A92" s="60" t="n">
        <v>3</v>
      </c>
      <c r="B92" s="61" t="s">
        <v>144</v>
      </c>
      <c r="C92" s="62" t="s">
        <v>96</v>
      </c>
      <c r="D92" s="101" t="n">
        <v>80</v>
      </c>
      <c r="E92" s="97" t="n">
        <v>2350</v>
      </c>
      <c r="F92" s="65" t="n">
        <f aca="false">D92*E92</f>
        <v>188000</v>
      </c>
      <c r="G92" s="98"/>
      <c r="H92" s="99"/>
      <c r="I92" s="59"/>
      <c r="J92" s="57"/>
      <c r="K92" s="58"/>
    </row>
    <row r="93" customFormat="false" ht="15" hidden="false" customHeight="true" outlineLevel="0" collapsed="false">
      <c r="A93" s="60" t="n">
        <v>4</v>
      </c>
      <c r="B93" s="61" t="s">
        <v>145</v>
      </c>
      <c r="C93" s="62" t="s">
        <v>96</v>
      </c>
      <c r="D93" s="101" t="n">
        <v>210</v>
      </c>
      <c r="E93" s="97" t="n">
        <v>2100</v>
      </c>
      <c r="F93" s="65" t="n">
        <f aca="false">D93*E93</f>
        <v>441000</v>
      </c>
      <c r="G93" s="98"/>
      <c r="H93" s="99"/>
      <c r="I93" s="59"/>
      <c r="J93" s="57"/>
      <c r="K93" s="58"/>
    </row>
    <row r="94" customFormat="false" ht="15" hidden="false" customHeight="true" outlineLevel="0" collapsed="false">
      <c r="A94" s="60" t="n">
        <v>5</v>
      </c>
      <c r="B94" s="61" t="s">
        <v>146</v>
      </c>
      <c r="C94" s="62" t="s">
        <v>96</v>
      </c>
      <c r="D94" s="101" t="n">
        <v>35</v>
      </c>
      <c r="E94" s="97" t="n">
        <v>1800</v>
      </c>
      <c r="F94" s="65" t="n">
        <f aca="false">D94*E94</f>
        <v>63000</v>
      </c>
      <c r="G94" s="98"/>
      <c r="H94" s="99"/>
      <c r="I94" s="59"/>
      <c r="J94" s="57"/>
      <c r="K94" s="58"/>
    </row>
    <row r="95" customFormat="false" ht="15" hidden="false" customHeight="true" outlineLevel="0" collapsed="false">
      <c r="A95" s="60" t="n">
        <v>6</v>
      </c>
      <c r="B95" s="61" t="s">
        <v>147</v>
      </c>
      <c r="C95" s="62" t="s">
        <v>96</v>
      </c>
      <c r="D95" s="101" t="n">
        <v>240</v>
      </c>
      <c r="E95" s="97" t="n">
        <v>2300</v>
      </c>
      <c r="F95" s="65" t="n">
        <f aca="false">D95*E95</f>
        <v>552000</v>
      </c>
      <c r="G95" s="98"/>
      <c r="H95" s="99"/>
      <c r="I95" s="59"/>
      <c r="J95" s="57"/>
      <c r="K95" s="58"/>
    </row>
    <row r="96" customFormat="false" ht="15" hidden="false" customHeight="true" outlineLevel="0" collapsed="false">
      <c r="A96" s="60" t="n">
        <v>7</v>
      </c>
      <c r="B96" s="61" t="s">
        <v>148</v>
      </c>
      <c r="C96" s="62" t="s">
        <v>96</v>
      </c>
      <c r="D96" s="101" t="n">
        <v>260</v>
      </c>
      <c r="E96" s="97" t="n">
        <v>950</v>
      </c>
      <c r="F96" s="65" t="n">
        <f aca="false">D96*E96</f>
        <v>247000</v>
      </c>
      <c r="G96" s="98"/>
      <c r="H96" s="99"/>
      <c r="I96" s="59"/>
      <c r="J96" s="57"/>
      <c r="K96" s="58"/>
    </row>
    <row r="97" customFormat="false" ht="18" hidden="false" customHeight="true" outlineLevel="0" collapsed="false">
      <c r="A97" s="60" t="n">
        <v>8</v>
      </c>
      <c r="B97" s="61" t="s">
        <v>149</v>
      </c>
      <c r="C97" s="62" t="s">
        <v>96</v>
      </c>
      <c r="D97" s="101" t="n">
        <v>180</v>
      </c>
      <c r="E97" s="97" t="n">
        <v>850</v>
      </c>
      <c r="F97" s="65" t="n">
        <f aca="false">D97*E97</f>
        <v>153000</v>
      </c>
      <c r="G97" s="98"/>
      <c r="H97" s="99"/>
      <c r="I97" s="59" t="s">
        <v>150</v>
      </c>
      <c r="J97" s="57"/>
      <c r="K97" s="58"/>
    </row>
    <row r="98" customFormat="false" ht="60" hidden="false" customHeight="true" outlineLevel="0" collapsed="false">
      <c r="A98" s="60" t="n">
        <v>9</v>
      </c>
      <c r="B98" s="61" t="s">
        <v>151</v>
      </c>
      <c r="C98" s="62" t="s">
        <v>96</v>
      </c>
      <c r="D98" s="101" t="n">
        <v>190</v>
      </c>
      <c r="E98" s="97" t="n">
        <v>3800</v>
      </c>
      <c r="F98" s="65" t="n">
        <f aca="false">D98*E98</f>
        <v>722000</v>
      </c>
      <c r="G98" s="66"/>
      <c r="H98" s="82"/>
      <c r="I98" s="59" t="s">
        <v>152</v>
      </c>
      <c r="J98" s="57" t="s">
        <v>153</v>
      </c>
      <c r="K98" s="58" t="s">
        <v>154</v>
      </c>
    </row>
    <row r="99" customFormat="false" ht="60" hidden="false" customHeight="true" outlineLevel="0" collapsed="false">
      <c r="A99" s="60" t="n">
        <v>10</v>
      </c>
      <c r="B99" s="61" t="s">
        <v>155</v>
      </c>
      <c r="C99" s="62" t="s">
        <v>96</v>
      </c>
      <c r="D99" s="101" t="n">
        <v>190</v>
      </c>
      <c r="E99" s="97" t="n">
        <v>280</v>
      </c>
      <c r="F99" s="65" t="n">
        <f aca="false">D99*E99</f>
        <v>53200</v>
      </c>
      <c r="G99" s="66"/>
      <c r="H99" s="82"/>
      <c r="I99" s="59" t="s">
        <v>156</v>
      </c>
      <c r="J99" s="57" t="s">
        <v>153</v>
      </c>
      <c r="K99" s="58" t="s">
        <v>157</v>
      </c>
    </row>
    <row r="100" customFormat="false" ht="15" hidden="false" customHeight="true" outlineLevel="0" collapsed="false">
      <c r="A100" s="60" t="n">
        <v>11</v>
      </c>
      <c r="B100" s="100" t="s">
        <v>158</v>
      </c>
      <c r="C100" s="62" t="s">
        <v>53</v>
      </c>
      <c r="D100" s="101" t="n">
        <v>520</v>
      </c>
      <c r="E100" s="97" t="n">
        <v>180</v>
      </c>
      <c r="F100" s="65" t="n">
        <f aca="false">D100*E100</f>
        <v>93600</v>
      </c>
      <c r="G100" s="66"/>
      <c r="H100" s="82"/>
      <c r="I100" s="59"/>
      <c r="J100" s="57"/>
      <c r="K100" s="58"/>
    </row>
    <row r="101" customFormat="false" ht="15" hidden="false" customHeight="true" outlineLevel="0" collapsed="false">
      <c r="A101" s="60" t="n">
        <v>12</v>
      </c>
      <c r="B101" s="61" t="s">
        <v>159</v>
      </c>
      <c r="C101" s="62" t="s">
        <v>96</v>
      </c>
      <c r="D101" s="101" t="n">
        <v>18</v>
      </c>
      <c r="E101" s="97" t="n">
        <v>1800</v>
      </c>
      <c r="F101" s="65" t="n">
        <f aca="false">D101*E101</f>
        <v>32400</v>
      </c>
      <c r="G101" s="66"/>
      <c r="H101" s="82"/>
      <c r="I101" s="59"/>
      <c r="J101" s="57"/>
      <c r="K101" s="58"/>
    </row>
    <row r="102" customFormat="false" ht="15" hidden="false" customHeight="true" outlineLevel="0" collapsed="false">
      <c r="A102" s="60" t="n">
        <v>13</v>
      </c>
      <c r="B102" s="81" t="s">
        <v>160</v>
      </c>
      <c r="C102" s="62" t="s">
        <v>96</v>
      </c>
      <c r="D102" s="96" t="n">
        <v>160.2</v>
      </c>
      <c r="E102" s="97" t="n">
        <v>250</v>
      </c>
      <c r="F102" s="65" t="n">
        <f aca="false">D102*E102</f>
        <v>40050</v>
      </c>
      <c r="G102" s="66"/>
      <c r="H102" s="82"/>
      <c r="I102" s="59"/>
      <c r="J102" s="57"/>
      <c r="K102" s="58"/>
    </row>
    <row r="103" customFormat="false" ht="25.5" hidden="false" customHeight="true" outlineLevel="0" collapsed="false">
      <c r="A103" s="60" t="n">
        <v>14</v>
      </c>
      <c r="B103" s="81" t="s">
        <v>161</v>
      </c>
      <c r="C103" s="62" t="s">
        <v>96</v>
      </c>
      <c r="D103" s="101" t="n">
        <v>1500</v>
      </c>
      <c r="E103" s="97" t="n">
        <v>620</v>
      </c>
      <c r="F103" s="65" t="n">
        <f aca="false">D103*E103</f>
        <v>930000</v>
      </c>
      <c r="G103" s="98"/>
      <c r="H103" s="99"/>
      <c r="I103" s="59"/>
      <c r="J103" s="57"/>
      <c r="K103" s="58"/>
    </row>
    <row r="104" customFormat="false" ht="25.5" hidden="false" customHeight="true" outlineLevel="0" collapsed="false">
      <c r="A104" s="60" t="n">
        <v>15</v>
      </c>
      <c r="B104" s="61" t="s">
        <v>162</v>
      </c>
      <c r="C104" s="62" t="s">
        <v>96</v>
      </c>
      <c r="D104" s="101" t="n">
        <v>1350</v>
      </c>
      <c r="E104" s="97" t="n">
        <v>520</v>
      </c>
      <c r="F104" s="65" t="n">
        <f aca="false">D104*E104</f>
        <v>702000</v>
      </c>
      <c r="G104" s="98"/>
      <c r="H104" s="99"/>
      <c r="I104" s="59"/>
      <c r="J104" s="57"/>
      <c r="K104" s="58"/>
    </row>
    <row r="105" customFormat="false" ht="15" hidden="false" customHeight="true" outlineLevel="0" collapsed="false">
      <c r="A105" s="60" t="n">
        <v>16</v>
      </c>
      <c r="B105" s="61" t="s">
        <v>163</v>
      </c>
      <c r="C105" s="62" t="s">
        <v>96</v>
      </c>
      <c r="D105" s="96" t="n">
        <v>160.2</v>
      </c>
      <c r="E105" s="97" t="n">
        <v>420</v>
      </c>
      <c r="F105" s="65" t="n">
        <f aca="false">D105*E105</f>
        <v>67284</v>
      </c>
      <c r="G105" s="98"/>
      <c r="H105" s="99"/>
      <c r="I105" s="59"/>
      <c r="J105" s="57"/>
      <c r="K105" s="58"/>
    </row>
    <row r="106" customFormat="false" ht="18" hidden="false" customHeight="true" outlineLevel="0" collapsed="false">
      <c r="A106" s="60" t="n">
        <v>17</v>
      </c>
      <c r="B106" s="61" t="s">
        <v>164</v>
      </c>
      <c r="C106" s="62" t="s">
        <v>96</v>
      </c>
      <c r="D106" s="101" t="n">
        <v>140</v>
      </c>
      <c r="E106" s="97" t="n">
        <v>650</v>
      </c>
      <c r="F106" s="65" t="n">
        <f aca="false">D106*E106</f>
        <v>91000</v>
      </c>
      <c r="G106" s="98"/>
      <c r="H106" s="99"/>
      <c r="I106" s="59" t="s">
        <v>165</v>
      </c>
      <c r="J106" s="57"/>
      <c r="K106" s="58"/>
    </row>
    <row r="107" customFormat="false" ht="18" hidden="false" customHeight="true" outlineLevel="0" collapsed="false">
      <c r="A107" s="60" t="n">
        <v>18</v>
      </c>
      <c r="B107" s="61" t="s">
        <v>166</v>
      </c>
      <c r="C107" s="62" t="s">
        <v>96</v>
      </c>
      <c r="D107" s="101" t="n">
        <v>45</v>
      </c>
      <c r="E107" s="97" t="n">
        <v>700</v>
      </c>
      <c r="F107" s="65" t="n">
        <f aca="false">D107*E107</f>
        <v>31500</v>
      </c>
      <c r="G107" s="98"/>
      <c r="H107" s="99"/>
      <c r="I107" s="59" t="s">
        <v>165</v>
      </c>
      <c r="J107" s="57"/>
      <c r="K107" s="58"/>
    </row>
    <row r="108" customFormat="false" ht="42" hidden="false" customHeight="true" outlineLevel="0" collapsed="false">
      <c r="A108" s="60" t="n">
        <v>19</v>
      </c>
      <c r="B108" s="100" t="s">
        <v>167</v>
      </c>
      <c r="C108" s="62" t="s">
        <v>123</v>
      </c>
      <c r="D108" s="101" t="n">
        <v>4</v>
      </c>
      <c r="E108" s="97" t="n">
        <v>9000</v>
      </c>
      <c r="F108" s="65" t="n">
        <f aca="false">D108*E108</f>
        <v>36000</v>
      </c>
      <c r="G108" s="98"/>
      <c r="H108" s="99"/>
      <c r="I108" s="59" t="s">
        <v>168</v>
      </c>
      <c r="J108" s="57" t="s">
        <v>169</v>
      </c>
      <c r="K108" s="58" t="s">
        <v>170</v>
      </c>
    </row>
    <row r="109" customFormat="false" ht="42" hidden="false" customHeight="true" outlineLevel="0" collapsed="false">
      <c r="A109" s="60" t="n">
        <v>20</v>
      </c>
      <c r="B109" s="100" t="s">
        <v>171</v>
      </c>
      <c r="C109" s="62" t="s">
        <v>123</v>
      </c>
      <c r="D109" s="101" t="n">
        <v>0</v>
      </c>
      <c r="E109" s="97" t="n">
        <v>0</v>
      </c>
      <c r="F109" s="65" t="n">
        <f aca="false">D109*E109</f>
        <v>0</v>
      </c>
      <c r="G109" s="98"/>
      <c r="H109" s="99"/>
      <c r="I109" s="59"/>
      <c r="J109" s="57" t="s">
        <v>172</v>
      </c>
      <c r="K109" s="58" t="s">
        <v>173</v>
      </c>
    </row>
    <row r="110" customFormat="false" ht="42" hidden="false" customHeight="true" outlineLevel="0" collapsed="false">
      <c r="A110" s="60" t="n">
        <v>21</v>
      </c>
      <c r="B110" s="100" t="s">
        <v>174</v>
      </c>
      <c r="C110" s="62" t="s">
        <v>123</v>
      </c>
      <c r="D110" s="101" t="n">
        <v>0</v>
      </c>
      <c r="E110" s="97" t="n">
        <v>0</v>
      </c>
      <c r="F110" s="65" t="n">
        <f aca="false">D110*E110</f>
        <v>0</v>
      </c>
      <c r="G110" s="98"/>
      <c r="H110" s="99"/>
      <c r="I110" s="59"/>
      <c r="J110" s="57" t="s">
        <v>175</v>
      </c>
      <c r="K110" s="58" t="s">
        <v>173</v>
      </c>
    </row>
    <row r="111" customFormat="false" ht="15" hidden="false" customHeight="true" outlineLevel="0" collapsed="false">
      <c r="A111" s="60" t="n">
        <v>22</v>
      </c>
      <c r="B111" s="115" t="s">
        <v>176</v>
      </c>
      <c r="C111" s="62" t="s">
        <v>96</v>
      </c>
      <c r="D111" s="101" t="n">
        <v>12</v>
      </c>
      <c r="E111" s="97" t="n">
        <v>1800</v>
      </c>
      <c r="F111" s="65" t="n">
        <f aca="false">D111*E111</f>
        <v>21600</v>
      </c>
      <c r="G111" s="98"/>
      <c r="H111" s="99"/>
      <c r="I111" s="59"/>
      <c r="J111" s="57"/>
      <c r="K111" s="58"/>
    </row>
    <row r="112" customFormat="false" ht="42" hidden="false" customHeight="true" outlineLevel="0" collapsed="false">
      <c r="A112" s="60" t="n">
        <v>23</v>
      </c>
      <c r="B112" s="116" t="s">
        <v>177</v>
      </c>
      <c r="C112" s="62" t="s">
        <v>41</v>
      </c>
      <c r="D112" s="101" t="n">
        <v>4</v>
      </c>
      <c r="E112" s="97" t="n">
        <v>6000</v>
      </c>
      <c r="F112" s="65" t="n">
        <f aca="false">D112*E112</f>
        <v>24000</v>
      </c>
      <c r="G112" s="98"/>
      <c r="H112" s="99"/>
      <c r="I112" s="59"/>
      <c r="J112" s="57" t="n">
        <v>4</v>
      </c>
      <c r="K112" s="58" t="s">
        <v>178</v>
      </c>
    </row>
    <row r="113" customFormat="false" ht="15" hidden="false" customHeight="true" outlineLevel="0" collapsed="false">
      <c r="A113" s="60"/>
      <c r="B113" s="70" t="s">
        <v>40</v>
      </c>
      <c r="C113" s="62" t="s">
        <v>123</v>
      </c>
      <c r="D113" s="101" t="n">
        <v>750</v>
      </c>
      <c r="E113" s="98"/>
      <c r="F113" s="88"/>
      <c r="G113" s="97" t="n">
        <v>650</v>
      </c>
      <c r="H113" s="110" t="n">
        <f aca="false">D113*G113</f>
        <v>487500</v>
      </c>
      <c r="I113" s="59"/>
      <c r="J113" s="57"/>
      <c r="K113" s="58"/>
    </row>
    <row r="114" customFormat="false" ht="30" hidden="false" customHeight="true" outlineLevel="0" collapsed="false">
      <c r="A114" s="60"/>
      <c r="B114" s="70" t="s">
        <v>179</v>
      </c>
      <c r="C114" s="62" t="s">
        <v>180</v>
      </c>
      <c r="D114" s="101" t="n">
        <v>1350</v>
      </c>
      <c r="E114" s="98"/>
      <c r="F114" s="88"/>
      <c r="G114" s="97" t="n">
        <v>950</v>
      </c>
      <c r="H114" s="110" t="n">
        <f aca="false">D114*G114</f>
        <v>1282500</v>
      </c>
      <c r="I114" s="59" t="s">
        <v>181</v>
      </c>
      <c r="J114" s="57"/>
      <c r="K114" s="58"/>
    </row>
    <row r="115" customFormat="false" ht="23.25" hidden="false" customHeight="true" outlineLevel="0" collapsed="false">
      <c r="A115" s="60"/>
      <c r="B115" s="117" t="s">
        <v>182</v>
      </c>
      <c r="C115" s="62" t="s">
        <v>123</v>
      </c>
      <c r="D115" s="101" t="n">
        <v>180</v>
      </c>
      <c r="E115" s="98"/>
      <c r="F115" s="88"/>
      <c r="G115" s="97" t="n">
        <v>350</v>
      </c>
      <c r="H115" s="110" t="n">
        <f aca="false">D115*G115</f>
        <v>63000</v>
      </c>
      <c r="I115" s="59"/>
      <c r="J115" s="57"/>
      <c r="K115" s="58"/>
    </row>
    <row r="116" customFormat="false" ht="25.5" hidden="false" customHeight="true" outlineLevel="0" collapsed="false">
      <c r="A116" s="60"/>
      <c r="B116" s="117" t="s">
        <v>183</v>
      </c>
      <c r="C116" s="62" t="s">
        <v>123</v>
      </c>
      <c r="D116" s="101" t="n">
        <v>320</v>
      </c>
      <c r="E116" s="98"/>
      <c r="F116" s="88"/>
      <c r="G116" s="97" t="n">
        <v>390</v>
      </c>
      <c r="H116" s="110" t="n">
        <f aca="false">D116*G116</f>
        <v>124800</v>
      </c>
      <c r="I116" s="59"/>
      <c r="J116" s="57"/>
      <c r="K116" s="58"/>
    </row>
    <row r="117" customFormat="false" ht="15" hidden="false" customHeight="true" outlineLevel="0" collapsed="false">
      <c r="A117" s="60"/>
      <c r="B117" s="70" t="s">
        <v>42</v>
      </c>
      <c r="C117" s="62" t="s">
        <v>123</v>
      </c>
      <c r="D117" s="101" t="n">
        <v>140</v>
      </c>
      <c r="E117" s="98"/>
      <c r="F117" s="88"/>
      <c r="G117" s="97" t="n">
        <v>260</v>
      </c>
      <c r="H117" s="110" t="n">
        <f aca="false">D117*G117</f>
        <v>36400</v>
      </c>
      <c r="I117" s="59"/>
      <c r="J117" s="57"/>
      <c r="K117" s="58"/>
    </row>
    <row r="118" customFormat="false" ht="15" hidden="false" customHeight="true" outlineLevel="0" collapsed="false">
      <c r="A118" s="60"/>
      <c r="B118" s="70" t="s">
        <v>43</v>
      </c>
      <c r="C118" s="62" t="s">
        <v>123</v>
      </c>
      <c r="D118" s="101" t="n">
        <v>260</v>
      </c>
      <c r="E118" s="98"/>
      <c r="F118" s="88"/>
      <c r="G118" s="97" t="n">
        <v>300</v>
      </c>
      <c r="H118" s="110" t="n">
        <f aca="false">D118*G118</f>
        <v>78000</v>
      </c>
      <c r="I118" s="59"/>
      <c r="J118" s="57"/>
      <c r="K118" s="58"/>
    </row>
    <row r="119" customFormat="false" ht="15" hidden="false" customHeight="true" outlineLevel="0" collapsed="false">
      <c r="A119" s="60"/>
      <c r="B119" s="70" t="s">
        <v>184</v>
      </c>
      <c r="C119" s="62" t="s">
        <v>41</v>
      </c>
      <c r="D119" s="101" t="n">
        <v>500</v>
      </c>
      <c r="E119" s="98"/>
      <c r="F119" s="88"/>
      <c r="G119" s="97" t="n">
        <v>25</v>
      </c>
      <c r="H119" s="110" t="n">
        <f aca="false">D119*G119</f>
        <v>12500</v>
      </c>
      <c r="I119" s="59"/>
      <c r="J119" s="57"/>
      <c r="K119" s="58"/>
    </row>
    <row r="120" customFormat="false" ht="15" hidden="false" customHeight="true" outlineLevel="0" collapsed="false">
      <c r="A120" s="60"/>
      <c r="B120" s="70" t="s">
        <v>185</v>
      </c>
      <c r="C120" s="62" t="s">
        <v>123</v>
      </c>
      <c r="D120" s="101" t="n">
        <v>180</v>
      </c>
      <c r="E120" s="98"/>
      <c r="F120" s="88"/>
      <c r="G120" s="97" t="n">
        <v>120</v>
      </c>
      <c r="H120" s="110" t="n">
        <f aca="false">D120*G120</f>
        <v>21600</v>
      </c>
      <c r="I120" s="59"/>
      <c r="J120" s="57"/>
      <c r="K120" s="58"/>
    </row>
    <row r="121" customFormat="false" ht="15" hidden="false" customHeight="true" outlineLevel="0" collapsed="false">
      <c r="A121" s="60"/>
      <c r="B121" s="70" t="s">
        <v>186</v>
      </c>
      <c r="C121" s="62" t="s">
        <v>96</v>
      </c>
      <c r="D121" s="101" t="n">
        <v>270</v>
      </c>
      <c r="E121" s="98"/>
      <c r="F121" s="88"/>
      <c r="G121" s="97" t="n">
        <v>350</v>
      </c>
      <c r="H121" s="110" t="n">
        <f aca="false">D121*G121</f>
        <v>94500</v>
      </c>
      <c r="I121" s="59"/>
      <c r="J121" s="57"/>
      <c r="K121" s="58"/>
    </row>
    <row r="122" customFormat="false" ht="15" hidden="false" customHeight="true" outlineLevel="0" collapsed="false">
      <c r="A122" s="60"/>
      <c r="B122" s="117" t="s">
        <v>187</v>
      </c>
      <c r="C122" s="62" t="s">
        <v>53</v>
      </c>
      <c r="D122" s="101" t="n">
        <v>400</v>
      </c>
      <c r="E122" s="98"/>
      <c r="F122" s="88"/>
      <c r="G122" s="97" t="n">
        <v>40</v>
      </c>
      <c r="H122" s="110" t="n">
        <f aca="false">D122*G122</f>
        <v>16000</v>
      </c>
      <c r="I122" s="59"/>
      <c r="J122" s="57"/>
      <c r="K122" s="58"/>
    </row>
    <row r="123" customFormat="false" ht="15" hidden="false" customHeight="true" outlineLevel="0" collapsed="false">
      <c r="A123" s="60"/>
      <c r="B123" s="70" t="s">
        <v>188</v>
      </c>
      <c r="C123" s="62" t="s">
        <v>189</v>
      </c>
      <c r="D123" s="101" t="n">
        <v>1500</v>
      </c>
      <c r="E123" s="98"/>
      <c r="F123" s="88"/>
      <c r="G123" s="97" t="n">
        <v>70</v>
      </c>
      <c r="H123" s="110" t="n">
        <f aca="false">D123*G123</f>
        <v>105000</v>
      </c>
      <c r="I123" s="59"/>
      <c r="J123" s="57"/>
      <c r="K123" s="58"/>
    </row>
    <row r="124" customFormat="false" ht="15" hidden="false" customHeight="true" outlineLevel="0" collapsed="false">
      <c r="A124" s="60"/>
      <c r="B124" s="70" t="s">
        <v>190</v>
      </c>
      <c r="C124" s="62" t="s">
        <v>189</v>
      </c>
      <c r="D124" s="101" t="n">
        <v>350</v>
      </c>
      <c r="E124" s="98"/>
      <c r="F124" s="88"/>
      <c r="G124" s="97" t="n">
        <v>90</v>
      </c>
      <c r="H124" s="110" t="n">
        <f aca="false">D124*G124</f>
        <v>31500</v>
      </c>
      <c r="I124" s="59"/>
      <c r="J124" s="57"/>
      <c r="K124" s="58"/>
    </row>
    <row r="125" customFormat="false" ht="15" hidden="false" customHeight="true" outlineLevel="0" collapsed="false">
      <c r="A125" s="60"/>
      <c r="B125" s="70" t="s">
        <v>191</v>
      </c>
      <c r="C125" s="62" t="s">
        <v>189</v>
      </c>
      <c r="D125" s="101" t="n">
        <v>1200</v>
      </c>
      <c r="E125" s="98"/>
      <c r="F125" s="88"/>
      <c r="G125" s="97" t="n">
        <v>120</v>
      </c>
      <c r="H125" s="110" t="n">
        <f aca="false">D125*G125</f>
        <v>144000</v>
      </c>
      <c r="I125" s="59"/>
      <c r="J125" s="57"/>
      <c r="K125" s="58"/>
    </row>
    <row r="126" customFormat="false" ht="15" hidden="false" customHeight="true" outlineLevel="0" collapsed="false">
      <c r="A126" s="60"/>
      <c r="B126" s="70" t="s">
        <v>192</v>
      </c>
      <c r="C126" s="62" t="s">
        <v>180</v>
      </c>
      <c r="D126" s="96" t="n">
        <v>160.2</v>
      </c>
      <c r="E126" s="98"/>
      <c r="F126" s="88"/>
      <c r="G126" s="97" t="n">
        <v>60</v>
      </c>
      <c r="H126" s="110" t="n">
        <f aca="false">D126*G126</f>
        <v>9612</v>
      </c>
      <c r="I126" s="59"/>
      <c r="J126" s="57"/>
      <c r="K126" s="58"/>
    </row>
    <row r="127" customFormat="false" ht="15" hidden="false" customHeight="true" outlineLevel="0" collapsed="false">
      <c r="A127" s="60"/>
      <c r="B127" s="70" t="s">
        <v>193</v>
      </c>
      <c r="C127" s="62" t="s">
        <v>123</v>
      </c>
      <c r="D127" s="101" t="n">
        <v>35</v>
      </c>
      <c r="E127" s="98"/>
      <c r="F127" s="88"/>
      <c r="G127" s="97" t="n">
        <v>900</v>
      </c>
      <c r="H127" s="110" t="n">
        <f aca="false">D127*G127</f>
        <v>31500</v>
      </c>
      <c r="I127" s="59"/>
      <c r="J127" s="57"/>
      <c r="K127" s="58"/>
    </row>
    <row r="128" customFormat="false" ht="15" hidden="false" customHeight="true" outlineLevel="0" collapsed="false">
      <c r="A128" s="60"/>
      <c r="B128" s="70" t="s">
        <v>194</v>
      </c>
      <c r="C128" s="62" t="s">
        <v>195</v>
      </c>
      <c r="D128" s="101" t="n">
        <v>330</v>
      </c>
      <c r="E128" s="98"/>
      <c r="F128" s="88"/>
      <c r="G128" s="97" t="n">
        <v>650</v>
      </c>
      <c r="H128" s="110" t="n">
        <f aca="false">D128*G128</f>
        <v>214500</v>
      </c>
      <c r="I128" s="59"/>
      <c r="J128" s="57"/>
      <c r="K128" s="58"/>
    </row>
    <row r="129" customFormat="false" ht="15" hidden="false" customHeight="true" outlineLevel="0" collapsed="false">
      <c r="A129" s="60"/>
      <c r="B129" s="70" t="s">
        <v>196</v>
      </c>
      <c r="C129" s="62" t="s">
        <v>195</v>
      </c>
      <c r="D129" s="101" t="n">
        <v>90</v>
      </c>
      <c r="E129" s="98"/>
      <c r="F129" s="88"/>
      <c r="G129" s="97" t="n">
        <v>650</v>
      </c>
      <c r="H129" s="110" t="n">
        <f aca="false">D129*G129</f>
        <v>58500</v>
      </c>
      <c r="I129" s="59"/>
      <c r="J129" s="57"/>
      <c r="K129" s="58"/>
    </row>
    <row r="130" customFormat="false" ht="15" hidden="false" customHeight="true" outlineLevel="0" collapsed="false">
      <c r="A130" s="60"/>
      <c r="B130" s="70" t="s">
        <v>197</v>
      </c>
      <c r="C130" s="62" t="s">
        <v>195</v>
      </c>
      <c r="D130" s="101" t="n">
        <v>80</v>
      </c>
      <c r="E130" s="98"/>
      <c r="F130" s="88"/>
      <c r="G130" s="97" t="n">
        <v>650</v>
      </c>
      <c r="H130" s="110" t="n">
        <f aca="false">D130*G130</f>
        <v>52000</v>
      </c>
      <c r="I130" s="59"/>
      <c r="J130" s="57"/>
      <c r="K130" s="58"/>
    </row>
    <row r="131" customFormat="false" ht="15" hidden="false" customHeight="true" outlineLevel="0" collapsed="false">
      <c r="A131" s="60"/>
      <c r="B131" s="70" t="s">
        <v>198</v>
      </c>
      <c r="C131" s="62" t="s">
        <v>195</v>
      </c>
      <c r="D131" s="101" t="n">
        <v>50</v>
      </c>
      <c r="E131" s="98"/>
      <c r="F131" s="88"/>
      <c r="G131" s="97" t="n">
        <v>650</v>
      </c>
      <c r="H131" s="110" t="n">
        <f aca="false">D131*G131</f>
        <v>32500</v>
      </c>
      <c r="I131" s="59"/>
      <c r="J131" s="57"/>
      <c r="K131" s="58"/>
    </row>
    <row r="132" customFormat="false" ht="30" hidden="false" customHeight="true" outlineLevel="0" collapsed="false">
      <c r="A132" s="60"/>
      <c r="B132" s="70" t="s">
        <v>199</v>
      </c>
      <c r="C132" s="62" t="s">
        <v>123</v>
      </c>
      <c r="D132" s="101" t="n">
        <v>20</v>
      </c>
      <c r="E132" s="98"/>
      <c r="F132" s="88"/>
      <c r="G132" s="97" t="n">
        <v>650</v>
      </c>
      <c r="H132" s="110" t="n">
        <f aca="false">D132*G132</f>
        <v>13000</v>
      </c>
      <c r="I132" s="59" t="s">
        <v>200</v>
      </c>
      <c r="J132" s="57"/>
      <c r="K132" s="58"/>
    </row>
    <row r="133" customFormat="false" ht="45" hidden="false" customHeight="true" outlineLevel="0" collapsed="false">
      <c r="A133" s="60"/>
      <c r="B133" s="70" t="s">
        <v>201</v>
      </c>
      <c r="C133" s="62" t="s">
        <v>123</v>
      </c>
      <c r="D133" s="101" t="n">
        <v>0</v>
      </c>
      <c r="E133" s="98"/>
      <c r="F133" s="88"/>
      <c r="G133" s="97" t="n">
        <v>0</v>
      </c>
      <c r="H133" s="110" t="n">
        <f aca="false">D133*G133</f>
        <v>0</v>
      </c>
      <c r="I133" s="59"/>
      <c r="J133" s="57"/>
      <c r="K133" s="58" t="s">
        <v>202</v>
      </c>
    </row>
    <row r="134" customFormat="false" ht="30" hidden="false" customHeight="true" outlineLevel="0" collapsed="false">
      <c r="A134" s="60"/>
      <c r="B134" s="70" t="s">
        <v>203</v>
      </c>
      <c r="C134" s="62" t="s">
        <v>123</v>
      </c>
      <c r="D134" s="101" t="n">
        <v>80</v>
      </c>
      <c r="E134" s="98"/>
      <c r="F134" s="88"/>
      <c r="G134" s="97" t="n">
        <v>700</v>
      </c>
      <c r="H134" s="110" t="n">
        <f aca="false">D134*G134</f>
        <v>56000</v>
      </c>
      <c r="I134" s="59" t="s">
        <v>204</v>
      </c>
      <c r="J134" s="57"/>
      <c r="K134" s="58"/>
    </row>
    <row r="135" customFormat="false" ht="15" hidden="false" customHeight="true" outlineLevel="0" collapsed="false">
      <c r="A135" s="60"/>
      <c r="B135" s="117" t="s">
        <v>205</v>
      </c>
      <c r="C135" s="62" t="s">
        <v>189</v>
      </c>
      <c r="D135" s="101" t="n">
        <v>20</v>
      </c>
      <c r="E135" s="98"/>
      <c r="F135" s="88"/>
      <c r="G135" s="97" t="n">
        <v>300</v>
      </c>
      <c r="H135" s="110" t="n">
        <f aca="false">D135*G135</f>
        <v>6000</v>
      </c>
      <c r="I135" s="59"/>
      <c r="J135" s="57"/>
      <c r="K135" s="58"/>
    </row>
    <row r="136" customFormat="false" ht="15" hidden="false" customHeight="true" outlineLevel="0" collapsed="false">
      <c r="A136" s="60"/>
      <c r="B136" s="70" t="s">
        <v>206</v>
      </c>
      <c r="C136" s="62" t="s">
        <v>123</v>
      </c>
      <c r="D136" s="101" t="n">
        <v>2500</v>
      </c>
      <c r="E136" s="98"/>
      <c r="F136" s="88"/>
      <c r="G136" s="97" t="n">
        <v>5</v>
      </c>
      <c r="H136" s="110" t="n">
        <f aca="false">D136*G136</f>
        <v>12500</v>
      </c>
      <c r="I136" s="59"/>
      <c r="J136" s="57"/>
      <c r="K136" s="58"/>
    </row>
    <row r="137" customFormat="false" ht="15" hidden="false" customHeight="true" outlineLevel="0" collapsed="false">
      <c r="A137" s="60"/>
      <c r="B137" s="117" t="s">
        <v>44</v>
      </c>
      <c r="C137" s="62" t="s">
        <v>189</v>
      </c>
      <c r="D137" s="101" t="n">
        <v>45</v>
      </c>
      <c r="E137" s="98"/>
      <c r="F137" s="88"/>
      <c r="G137" s="97" t="n">
        <v>300</v>
      </c>
      <c r="H137" s="110" t="n">
        <f aca="false">D137*G137</f>
        <v>13500</v>
      </c>
      <c r="I137" s="59"/>
      <c r="J137" s="57"/>
      <c r="K137" s="58"/>
    </row>
    <row r="138" customFormat="false" ht="15" hidden="false" customHeight="true" outlineLevel="0" collapsed="false">
      <c r="A138" s="60"/>
      <c r="B138" s="89" t="s">
        <v>207</v>
      </c>
      <c r="C138" s="62" t="s">
        <v>123</v>
      </c>
      <c r="D138" s="101" t="n">
        <v>6</v>
      </c>
      <c r="E138" s="66"/>
      <c r="F138" s="88"/>
      <c r="G138" s="97" t="n">
        <v>4500</v>
      </c>
      <c r="H138" s="110" t="n">
        <f aca="false">D138*G138</f>
        <v>27000</v>
      </c>
      <c r="I138" s="59"/>
      <c r="J138" s="57"/>
      <c r="K138" s="58"/>
    </row>
    <row r="139" customFormat="false" ht="15" hidden="false" customHeight="true" outlineLevel="0" collapsed="false">
      <c r="A139" s="60"/>
      <c r="B139" s="118" t="s">
        <v>208</v>
      </c>
      <c r="C139" s="119" t="s">
        <v>209</v>
      </c>
      <c r="D139" s="101" t="n">
        <v>90</v>
      </c>
      <c r="E139" s="66"/>
      <c r="F139" s="88"/>
      <c r="G139" s="97" t="n">
        <v>750</v>
      </c>
      <c r="H139" s="110" t="n">
        <f aca="false">D139*G139</f>
        <v>67500</v>
      </c>
      <c r="I139" s="59"/>
      <c r="J139" s="57"/>
      <c r="K139" s="58"/>
    </row>
    <row r="140" customFormat="false" ht="15" hidden="false" customHeight="true" outlineLevel="0" collapsed="false">
      <c r="A140" s="60"/>
      <c r="B140" s="70" t="s">
        <v>210</v>
      </c>
      <c r="C140" s="62" t="s">
        <v>41</v>
      </c>
      <c r="D140" s="101" t="n">
        <v>40</v>
      </c>
      <c r="E140" s="98"/>
      <c r="F140" s="88"/>
      <c r="G140" s="97" t="n">
        <v>120</v>
      </c>
      <c r="H140" s="110" t="n">
        <f aca="false">D140*G140</f>
        <v>4800</v>
      </c>
      <c r="I140" s="59"/>
      <c r="J140" s="57"/>
      <c r="K140" s="58"/>
    </row>
    <row r="141" customFormat="false" ht="15" hidden="false" customHeight="true" outlineLevel="0" collapsed="false">
      <c r="A141" s="60"/>
      <c r="B141" s="70" t="s">
        <v>211</v>
      </c>
      <c r="C141" s="62" t="s">
        <v>41</v>
      </c>
      <c r="D141" s="101" t="n">
        <v>80</v>
      </c>
      <c r="E141" s="98"/>
      <c r="F141" s="88"/>
      <c r="G141" s="97" t="n">
        <v>120</v>
      </c>
      <c r="H141" s="110" t="n">
        <f aca="false">D141*G141</f>
        <v>9600</v>
      </c>
      <c r="I141" s="59"/>
      <c r="J141" s="57"/>
      <c r="K141" s="58"/>
    </row>
    <row r="142" customFormat="false" ht="15" hidden="false" customHeight="true" outlineLevel="0" collapsed="false">
      <c r="A142" s="60"/>
      <c r="B142" s="70" t="s">
        <v>212</v>
      </c>
      <c r="C142" s="62" t="s">
        <v>41</v>
      </c>
      <c r="D142" s="101" t="n">
        <v>30</v>
      </c>
      <c r="E142" s="98"/>
      <c r="F142" s="88"/>
      <c r="G142" s="97" t="n">
        <v>180</v>
      </c>
      <c r="H142" s="110" t="n">
        <f aca="false">D142*G142</f>
        <v>5400</v>
      </c>
      <c r="I142" s="59"/>
      <c r="J142" s="57"/>
      <c r="K142" s="58"/>
    </row>
    <row r="143" customFormat="false" ht="15" hidden="false" customHeight="true" outlineLevel="0" collapsed="false">
      <c r="A143" s="60"/>
      <c r="B143" s="70" t="s">
        <v>213</v>
      </c>
      <c r="C143" s="62" t="s">
        <v>41</v>
      </c>
      <c r="D143" s="101" t="n">
        <v>20</v>
      </c>
      <c r="E143" s="98"/>
      <c r="F143" s="88"/>
      <c r="G143" s="97" t="n">
        <v>180</v>
      </c>
      <c r="H143" s="110" t="n">
        <f aca="false">D143*G143</f>
        <v>3600</v>
      </c>
      <c r="I143" s="59"/>
      <c r="J143" s="57"/>
      <c r="K143" s="58"/>
    </row>
    <row r="144" customFormat="false" ht="15" hidden="false" customHeight="true" outlineLevel="0" collapsed="false">
      <c r="A144" s="60"/>
      <c r="B144" s="70" t="s">
        <v>214</v>
      </c>
      <c r="C144" s="62" t="s">
        <v>41</v>
      </c>
      <c r="D144" s="101" t="n">
        <v>20</v>
      </c>
      <c r="E144" s="98"/>
      <c r="F144" s="88"/>
      <c r="G144" s="97" t="n">
        <v>120</v>
      </c>
      <c r="H144" s="110" t="n">
        <f aca="false">D144*G144</f>
        <v>2400</v>
      </c>
      <c r="I144" s="59"/>
      <c r="J144" s="57"/>
      <c r="K144" s="58"/>
    </row>
    <row r="145" customFormat="false" ht="15" hidden="false" customHeight="true" outlineLevel="0" collapsed="false">
      <c r="A145" s="60"/>
      <c r="B145" s="70" t="s">
        <v>215</v>
      </c>
      <c r="C145" s="62" t="s">
        <v>41</v>
      </c>
      <c r="D145" s="101" t="n">
        <v>20</v>
      </c>
      <c r="E145" s="98"/>
      <c r="F145" s="88"/>
      <c r="G145" s="97" t="n">
        <v>150</v>
      </c>
      <c r="H145" s="110" t="n">
        <f aca="false">D145*G145</f>
        <v>3000</v>
      </c>
      <c r="I145" s="59"/>
      <c r="J145" s="57"/>
      <c r="K145" s="58"/>
    </row>
    <row r="146" customFormat="false" ht="15" hidden="false" customHeight="true" outlineLevel="0" collapsed="false">
      <c r="A146" s="60"/>
      <c r="B146" s="89" t="s">
        <v>216</v>
      </c>
      <c r="C146" s="62" t="s">
        <v>41</v>
      </c>
      <c r="D146" s="101" t="n">
        <v>30</v>
      </c>
      <c r="E146" s="66"/>
      <c r="F146" s="88"/>
      <c r="G146" s="97" t="n">
        <v>250</v>
      </c>
      <c r="H146" s="110" t="n">
        <f aca="false">D146*G146</f>
        <v>7500</v>
      </c>
      <c r="I146" s="59"/>
      <c r="J146" s="57"/>
      <c r="K146" s="58"/>
    </row>
    <row r="147" customFormat="false" ht="15" hidden="false" customHeight="true" outlineLevel="0" collapsed="false">
      <c r="A147" s="60"/>
      <c r="B147" s="120" t="s">
        <v>217</v>
      </c>
      <c r="C147" s="62" t="s">
        <v>41</v>
      </c>
      <c r="D147" s="101" t="n">
        <v>40</v>
      </c>
      <c r="E147" s="98"/>
      <c r="F147" s="88"/>
      <c r="G147" s="97" t="n">
        <v>450</v>
      </c>
      <c r="H147" s="110" t="n">
        <f aca="false">D147*G147</f>
        <v>18000</v>
      </c>
      <c r="I147" s="59"/>
      <c r="J147" s="57"/>
      <c r="K147" s="58"/>
    </row>
    <row r="148" customFormat="false" ht="45" hidden="false" customHeight="true" outlineLevel="0" collapsed="false">
      <c r="A148" s="60"/>
      <c r="B148" s="121" t="s">
        <v>218</v>
      </c>
      <c r="C148" s="62" t="s">
        <v>189</v>
      </c>
      <c r="D148" s="101" t="n">
        <v>591</v>
      </c>
      <c r="E148" s="98"/>
      <c r="F148" s="88"/>
      <c r="G148" s="97" t="n">
        <v>420</v>
      </c>
      <c r="H148" s="110" t="n">
        <f aca="false">D148*G148</f>
        <v>248220</v>
      </c>
      <c r="I148" s="59" t="s">
        <v>219</v>
      </c>
      <c r="J148" s="57"/>
      <c r="K148" s="58" t="s">
        <v>220</v>
      </c>
    </row>
    <row r="149" customFormat="false" ht="15" hidden="false" customHeight="true" outlineLevel="0" collapsed="false">
      <c r="A149" s="60"/>
      <c r="B149" s="121" t="s">
        <v>221</v>
      </c>
      <c r="C149" s="62" t="s">
        <v>180</v>
      </c>
      <c r="D149" s="101" t="n">
        <v>12</v>
      </c>
      <c r="E149" s="98"/>
      <c r="F149" s="88"/>
      <c r="G149" s="97" t="n">
        <v>4500</v>
      </c>
      <c r="H149" s="110" t="n">
        <f aca="false">D149*G149</f>
        <v>54000</v>
      </c>
      <c r="I149" s="59"/>
      <c r="J149" s="57"/>
      <c r="K149" s="58"/>
    </row>
    <row r="150" customFormat="false" ht="18" hidden="false" customHeight="true" outlineLevel="0" collapsed="false">
      <c r="A150" s="60"/>
      <c r="B150" s="122" t="s">
        <v>222</v>
      </c>
      <c r="C150" s="62" t="s">
        <v>41</v>
      </c>
      <c r="D150" s="101" t="n">
        <v>40</v>
      </c>
      <c r="E150" s="98"/>
      <c r="F150" s="88"/>
      <c r="G150" s="97" t="n">
        <v>800</v>
      </c>
      <c r="H150" s="110" t="n">
        <f aca="false">D150*G150</f>
        <v>32000</v>
      </c>
      <c r="I150" s="59" t="s">
        <v>223</v>
      </c>
      <c r="J150" s="57"/>
      <c r="K150" s="58"/>
    </row>
    <row r="151" customFormat="false" ht="42" hidden="false" customHeight="true" outlineLevel="0" collapsed="false">
      <c r="A151" s="60"/>
      <c r="B151" s="123" t="s">
        <v>224</v>
      </c>
      <c r="C151" s="62" t="s">
        <v>123</v>
      </c>
      <c r="D151" s="101" t="n">
        <v>0</v>
      </c>
      <c r="E151" s="98"/>
      <c r="F151" s="88"/>
      <c r="G151" s="97" t="n">
        <v>0</v>
      </c>
      <c r="H151" s="110" t="n">
        <f aca="false">D151*G151</f>
        <v>0</v>
      </c>
      <c r="I151" s="59"/>
      <c r="J151" s="57"/>
      <c r="K151" s="58" t="s">
        <v>225</v>
      </c>
    </row>
    <row r="152" customFormat="false" ht="15" hidden="false" customHeight="true" outlineLevel="0" collapsed="false">
      <c r="A152" s="60"/>
      <c r="B152" s="70" t="s">
        <v>90</v>
      </c>
      <c r="C152" s="62" t="s">
        <v>123</v>
      </c>
      <c r="D152" s="101" t="n">
        <v>200</v>
      </c>
      <c r="E152" s="98"/>
      <c r="F152" s="88"/>
      <c r="G152" s="97" t="n">
        <v>45</v>
      </c>
      <c r="H152" s="110" t="n">
        <f aca="false">D152*G152</f>
        <v>9000</v>
      </c>
      <c r="I152" s="59"/>
      <c r="J152" s="57"/>
      <c r="K152" s="58"/>
    </row>
    <row r="153" customFormat="false" ht="15" hidden="false" customHeight="true" outlineLevel="0" collapsed="false">
      <c r="A153" s="90"/>
      <c r="B153" s="124" t="s">
        <v>226</v>
      </c>
      <c r="C153" s="76"/>
      <c r="D153" s="77"/>
      <c r="E153" s="78"/>
      <c r="F153" s="79" t="n">
        <f aca="false">SUM(F90:F112)</f>
        <v>4982634</v>
      </c>
      <c r="G153" s="78"/>
      <c r="H153" s="80" t="n">
        <f aca="false">SUM(H113:H152)</f>
        <v>3488932</v>
      </c>
      <c r="I153" s="59"/>
      <c r="J153" s="57"/>
      <c r="K153" s="58"/>
    </row>
    <row r="154" customFormat="false" ht="15.75" hidden="false" customHeight="true" outlineLevel="0" collapsed="false">
      <c r="A154" s="111" t="s">
        <v>227</v>
      </c>
      <c r="B154" s="51" t="s">
        <v>228</v>
      </c>
      <c r="C154" s="112"/>
      <c r="D154" s="113"/>
      <c r="E154" s="113"/>
      <c r="F154" s="113"/>
      <c r="G154" s="113"/>
      <c r="H154" s="113"/>
      <c r="I154" s="59"/>
      <c r="J154" s="57"/>
      <c r="K154" s="58"/>
    </row>
    <row r="155" customFormat="false" ht="42" hidden="false" customHeight="true" outlineLevel="0" collapsed="false">
      <c r="A155" s="60" t="n">
        <v>1</v>
      </c>
      <c r="B155" s="125" t="s">
        <v>229</v>
      </c>
      <c r="C155" s="62" t="s">
        <v>96</v>
      </c>
      <c r="D155" s="126" t="n">
        <v>0</v>
      </c>
      <c r="E155" s="97" t="n">
        <v>0</v>
      </c>
      <c r="F155" s="65" t="n">
        <f aca="false">D155*E155</f>
        <v>0</v>
      </c>
      <c r="G155" s="98"/>
      <c r="H155" s="99"/>
      <c r="I155" s="59"/>
      <c r="J155" s="57" t="s">
        <v>230</v>
      </c>
      <c r="K155" s="58" t="s">
        <v>173</v>
      </c>
    </row>
    <row r="156" customFormat="false" ht="25.5" hidden="false" customHeight="true" outlineLevel="0" collapsed="false">
      <c r="A156" s="60" t="n">
        <v>2</v>
      </c>
      <c r="B156" s="100" t="s">
        <v>231</v>
      </c>
      <c r="C156" s="62" t="s">
        <v>96</v>
      </c>
      <c r="D156" s="101" t="n">
        <v>948</v>
      </c>
      <c r="E156" s="97" t="n">
        <v>1100</v>
      </c>
      <c r="F156" s="65" t="n">
        <f aca="false">D156*E156</f>
        <v>1042800</v>
      </c>
      <c r="G156" s="98"/>
      <c r="H156" s="99"/>
      <c r="I156" s="59" t="s">
        <v>232</v>
      </c>
      <c r="J156" s="57"/>
      <c r="K156" s="58"/>
    </row>
    <row r="157" customFormat="false" ht="15" hidden="false" customHeight="true" outlineLevel="0" collapsed="false">
      <c r="A157" s="60" t="n">
        <v>3</v>
      </c>
      <c r="B157" s="100" t="s">
        <v>233</v>
      </c>
      <c r="C157" s="62" t="s">
        <v>53</v>
      </c>
      <c r="D157" s="96" t="n">
        <v>150.1</v>
      </c>
      <c r="E157" s="97" t="n">
        <v>2200</v>
      </c>
      <c r="F157" s="65" t="n">
        <f aca="false">D157*E157</f>
        <v>330220</v>
      </c>
      <c r="G157" s="98"/>
      <c r="H157" s="99"/>
      <c r="I157" s="59"/>
      <c r="J157" s="57"/>
      <c r="K157" s="58"/>
    </row>
    <row r="158" customFormat="false" ht="15" hidden="false" customHeight="true" outlineLevel="0" collapsed="false">
      <c r="A158" s="60" t="n">
        <v>4</v>
      </c>
      <c r="B158" s="100" t="s">
        <v>234</v>
      </c>
      <c r="C158" s="62" t="s">
        <v>96</v>
      </c>
      <c r="D158" s="96" t="n">
        <v>371.3</v>
      </c>
      <c r="E158" s="97" t="n">
        <v>2200</v>
      </c>
      <c r="F158" s="65" t="n">
        <f aca="false">D158*E158</f>
        <v>816860</v>
      </c>
      <c r="G158" s="98"/>
      <c r="H158" s="99"/>
      <c r="I158" s="59"/>
      <c r="J158" s="57"/>
      <c r="K158" s="58"/>
    </row>
    <row r="159" customFormat="false" ht="30" hidden="false" customHeight="true" outlineLevel="0" collapsed="false">
      <c r="A159" s="60" t="n">
        <v>5</v>
      </c>
      <c r="B159" s="100" t="s">
        <v>235</v>
      </c>
      <c r="C159" s="62" t="s">
        <v>96</v>
      </c>
      <c r="D159" s="101" t="n">
        <v>0</v>
      </c>
      <c r="E159" s="97" t="n">
        <v>0</v>
      </c>
      <c r="F159" s="65" t="n">
        <f aca="false">D159*E159</f>
        <v>0</v>
      </c>
      <c r="G159" s="98"/>
      <c r="H159" s="99"/>
      <c r="I159" s="59" t="s">
        <v>236</v>
      </c>
      <c r="J159" s="57"/>
      <c r="K159" s="58"/>
    </row>
    <row r="160" customFormat="false" ht="30" hidden="false" customHeight="true" outlineLevel="0" collapsed="false">
      <c r="A160" s="60" t="n">
        <v>6</v>
      </c>
      <c r="B160" s="100" t="s">
        <v>237</v>
      </c>
      <c r="C160" s="62" t="s">
        <v>96</v>
      </c>
      <c r="D160" s="101" t="n">
        <v>0</v>
      </c>
      <c r="E160" s="97" t="n">
        <v>0</v>
      </c>
      <c r="F160" s="65" t="n">
        <f aca="false">D160*E160</f>
        <v>0</v>
      </c>
      <c r="G160" s="98"/>
      <c r="H160" s="99"/>
      <c r="I160" s="59" t="s">
        <v>238</v>
      </c>
      <c r="J160" s="57"/>
      <c r="K160" s="58"/>
    </row>
    <row r="161" customFormat="false" ht="18" hidden="false" customHeight="true" outlineLevel="0" collapsed="false">
      <c r="A161" s="60" t="n">
        <v>7</v>
      </c>
      <c r="B161" s="100" t="s">
        <v>239</v>
      </c>
      <c r="C161" s="62" t="s">
        <v>96</v>
      </c>
      <c r="D161" s="96" t="n">
        <v>537.4</v>
      </c>
      <c r="E161" s="97" t="n">
        <v>1700</v>
      </c>
      <c r="F161" s="65" t="n">
        <f aca="false">D161*E161</f>
        <v>913580</v>
      </c>
      <c r="G161" s="98"/>
      <c r="H161" s="99"/>
      <c r="I161" s="59" t="s">
        <v>240</v>
      </c>
      <c r="J161" s="57"/>
      <c r="K161" s="58"/>
    </row>
    <row r="162" customFormat="false" ht="15" hidden="false" customHeight="true" outlineLevel="0" collapsed="false">
      <c r="A162" s="60" t="n">
        <v>8</v>
      </c>
      <c r="B162" s="100" t="s">
        <v>158</v>
      </c>
      <c r="C162" s="62" t="s">
        <v>53</v>
      </c>
      <c r="D162" s="101" t="n">
        <v>500</v>
      </c>
      <c r="E162" s="97" t="n">
        <v>180</v>
      </c>
      <c r="F162" s="65" t="n">
        <f aca="false">D162*E162</f>
        <v>90000</v>
      </c>
      <c r="G162" s="98"/>
      <c r="H162" s="99"/>
      <c r="I162" s="59"/>
      <c r="J162" s="57"/>
      <c r="K162" s="58"/>
    </row>
    <row r="163" customFormat="false" ht="15" hidden="false" customHeight="true" outlineLevel="0" collapsed="false">
      <c r="A163" s="60" t="n">
        <v>9</v>
      </c>
      <c r="B163" s="61" t="s">
        <v>241</v>
      </c>
      <c r="C163" s="62" t="s">
        <v>53</v>
      </c>
      <c r="D163" s="101" t="n">
        <v>800</v>
      </c>
      <c r="E163" s="97" t="n">
        <v>120</v>
      </c>
      <c r="F163" s="65" t="n">
        <f aca="false">D163*E163</f>
        <v>96000</v>
      </c>
      <c r="G163" s="98"/>
      <c r="H163" s="99"/>
      <c r="I163" s="59"/>
      <c r="J163" s="57"/>
      <c r="K163" s="58"/>
    </row>
    <row r="164" customFormat="false" ht="15" hidden="false" customHeight="true" outlineLevel="0" collapsed="false">
      <c r="A164" s="60" t="n">
        <v>10</v>
      </c>
      <c r="B164" s="61" t="s">
        <v>242</v>
      </c>
      <c r="C164" s="62" t="s">
        <v>96</v>
      </c>
      <c r="D164" s="96" t="n">
        <v>371.3</v>
      </c>
      <c r="E164" s="97" t="n">
        <v>650</v>
      </c>
      <c r="F164" s="65" t="n">
        <f aca="false">D164*E164</f>
        <v>241345</v>
      </c>
      <c r="G164" s="98"/>
      <c r="H164" s="99"/>
      <c r="I164" s="59"/>
      <c r="J164" s="57"/>
      <c r="K164" s="58"/>
    </row>
    <row r="165" customFormat="false" ht="30" hidden="false" customHeight="true" outlineLevel="0" collapsed="false">
      <c r="A165" s="60" t="n">
        <v>11</v>
      </c>
      <c r="B165" s="61" t="s">
        <v>243</v>
      </c>
      <c r="C165" s="62" t="s">
        <v>41</v>
      </c>
      <c r="D165" s="101" t="n">
        <v>579</v>
      </c>
      <c r="E165" s="97" t="n">
        <v>300</v>
      </c>
      <c r="F165" s="107" t="n">
        <f aca="false">D165*E165</f>
        <v>173700</v>
      </c>
      <c r="G165" s="98"/>
      <c r="H165" s="127"/>
      <c r="I165" s="59" t="s">
        <v>244</v>
      </c>
      <c r="J165" s="57"/>
      <c r="K165" s="58"/>
    </row>
    <row r="166" customFormat="false" ht="18" hidden="false" customHeight="true" outlineLevel="0" collapsed="false">
      <c r="A166" s="60" t="n">
        <v>12</v>
      </c>
      <c r="B166" s="61" t="s">
        <v>245</v>
      </c>
      <c r="C166" s="62" t="s">
        <v>41</v>
      </c>
      <c r="D166" s="101" t="n">
        <v>42</v>
      </c>
      <c r="E166" s="97" t="n">
        <v>250</v>
      </c>
      <c r="F166" s="65" t="n">
        <f aca="false">D166*E166</f>
        <v>10500</v>
      </c>
      <c r="G166" s="98"/>
      <c r="H166" s="99"/>
      <c r="I166" s="59" t="s">
        <v>246</v>
      </c>
      <c r="J166" s="57"/>
      <c r="K166" s="58"/>
    </row>
    <row r="167" customFormat="false" ht="15" hidden="false" customHeight="true" outlineLevel="0" collapsed="false">
      <c r="A167" s="60" t="n">
        <v>13</v>
      </c>
      <c r="B167" s="61" t="s">
        <v>247</v>
      </c>
      <c r="C167" s="62" t="s">
        <v>96</v>
      </c>
      <c r="D167" s="96" t="n">
        <v>371.3</v>
      </c>
      <c r="E167" s="97" t="n">
        <v>350</v>
      </c>
      <c r="F167" s="65" t="n">
        <f aca="false">D167*E167</f>
        <v>129955</v>
      </c>
      <c r="G167" s="98"/>
      <c r="H167" s="99"/>
      <c r="I167" s="59"/>
      <c r="J167" s="57"/>
      <c r="K167" s="58"/>
    </row>
    <row r="168" customFormat="false" ht="18" hidden="false" customHeight="true" outlineLevel="0" collapsed="false">
      <c r="A168" s="60" t="n">
        <v>14</v>
      </c>
      <c r="B168" s="81" t="s">
        <v>248</v>
      </c>
      <c r="C168" s="62" t="s">
        <v>180</v>
      </c>
      <c r="D168" s="101" t="n">
        <v>948</v>
      </c>
      <c r="E168" s="97" t="n">
        <v>450</v>
      </c>
      <c r="F168" s="65" t="n">
        <f aca="false">D168*E168</f>
        <v>426600</v>
      </c>
      <c r="G168" s="98"/>
      <c r="H168" s="99"/>
      <c r="I168" s="59" t="s">
        <v>249</v>
      </c>
      <c r="J168" s="57"/>
      <c r="K168" s="58"/>
    </row>
    <row r="169" customFormat="false" ht="30" hidden="false" customHeight="true" outlineLevel="0" collapsed="false">
      <c r="A169" s="60" t="n">
        <v>15</v>
      </c>
      <c r="B169" s="81" t="s">
        <v>250</v>
      </c>
      <c r="C169" s="62" t="s">
        <v>180</v>
      </c>
      <c r="D169" s="101" t="n">
        <v>190</v>
      </c>
      <c r="E169" s="97" t="n">
        <v>320</v>
      </c>
      <c r="F169" s="107" t="n">
        <f aca="false">D169*E169</f>
        <v>60800</v>
      </c>
      <c r="G169" s="98"/>
      <c r="H169" s="127"/>
      <c r="I169" s="59" t="s">
        <v>251</v>
      </c>
      <c r="J169" s="57"/>
      <c r="K169" s="58"/>
    </row>
    <row r="170" customFormat="false" ht="18" hidden="false" customHeight="true" outlineLevel="0" collapsed="false">
      <c r="A170" s="60" t="n">
        <v>16</v>
      </c>
      <c r="B170" s="61" t="s">
        <v>252</v>
      </c>
      <c r="C170" s="62" t="s">
        <v>123</v>
      </c>
      <c r="D170" s="101" t="n">
        <v>0</v>
      </c>
      <c r="E170" s="97" t="n">
        <v>0</v>
      </c>
      <c r="F170" s="65" t="n">
        <f aca="false">D170*E170</f>
        <v>0</v>
      </c>
      <c r="G170" s="98"/>
      <c r="H170" s="99"/>
      <c r="I170" s="59" t="s">
        <v>253</v>
      </c>
      <c r="J170" s="57"/>
      <c r="K170" s="58"/>
    </row>
    <row r="171" customFormat="false" ht="15" hidden="false" customHeight="true" outlineLevel="0" collapsed="false">
      <c r="A171" s="60" t="n">
        <v>17</v>
      </c>
      <c r="B171" s="128" t="s">
        <v>254</v>
      </c>
      <c r="C171" s="62" t="s">
        <v>96</v>
      </c>
      <c r="D171" s="101" t="n">
        <v>948</v>
      </c>
      <c r="E171" s="97" t="n">
        <v>90</v>
      </c>
      <c r="F171" s="65" t="n">
        <f aca="false">D171*E171</f>
        <v>85320</v>
      </c>
      <c r="G171" s="98"/>
      <c r="H171" s="99"/>
      <c r="I171" s="59"/>
      <c r="J171" s="57"/>
      <c r="K171" s="58"/>
    </row>
    <row r="172" customFormat="false" ht="15" hidden="false" customHeight="true" outlineLevel="0" collapsed="false">
      <c r="A172" s="60" t="n">
        <v>18</v>
      </c>
      <c r="B172" s="128" t="s">
        <v>255</v>
      </c>
      <c r="C172" s="62" t="s">
        <v>41</v>
      </c>
      <c r="D172" s="101" t="n">
        <v>25</v>
      </c>
      <c r="E172" s="97" t="n">
        <v>700</v>
      </c>
      <c r="F172" s="65" t="n">
        <f aca="false">D172*E172</f>
        <v>17500</v>
      </c>
      <c r="G172" s="98"/>
      <c r="H172" s="99"/>
      <c r="I172" s="59"/>
      <c r="J172" s="57"/>
      <c r="K172" s="58"/>
    </row>
    <row r="173" customFormat="false" ht="15" hidden="false" customHeight="true" outlineLevel="0" collapsed="false">
      <c r="A173" s="60" t="n">
        <v>19</v>
      </c>
      <c r="B173" s="128" t="s">
        <v>160</v>
      </c>
      <c r="C173" s="62" t="s">
        <v>96</v>
      </c>
      <c r="D173" s="96" t="n">
        <v>371.3</v>
      </c>
      <c r="E173" s="97" t="n">
        <v>250</v>
      </c>
      <c r="F173" s="65" t="n">
        <f aca="false">D173*E173</f>
        <v>92825</v>
      </c>
      <c r="G173" s="98"/>
      <c r="H173" s="99"/>
      <c r="I173" s="59"/>
      <c r="J173" s="57"/>
      <c r="K173" s="58"/>
    </row>
    <row r="174" customFormat="false" ht="42" hidden="false" customHeight="true" outlineLevel="0" collapsed="false">
      <c r="A174" s="60"/>
      <c r="B174" s="70" t="s">
        <v>256</v>
      </c>
      <c r="C174" s="62" t="s">
        <v>96</v>
      </c>
      <c r="D174" s="126" t="n">
        <v>0</v>
      </c>
      <c r="E174" s="98"/>
      <c r="F174" s="88"/>
      <c r="G174" s="97" t="n">
        <v>0</v>
      </c>
      <c r="H174" s="110" t="n">
        <f aca="false">D174*G174</f>
        <v>0</v>
      </c>
      <c r="I174" s="59" t="s">
        <v>257</v>
      </c>
      <c r="J174" s="57" t="s">
        <v>230</v>
      </c>
      <c r="K174" s="58" t="s">
        <v>258</v>
      </c>
    </row>
    <row r="175" customFormat="false" ht="18" hidden="false" customHeight="true" outlineLevel="0" collapsed="false">
      <c r="A175" s="60"/>
      <c r="B175" s="70" t="s">
        <v>259</v>
      </c>
      <c r="C175" s="62" t="s">
        <v>53</v>
      </c>
      <c r="D175" s="96" t="n">
        <v>1554.581</v>
      </c>
      <c r="E175" s="98"/>
      <c r="F175" s="98"/>
      <c r="G175" s="97" t="n">
        <v>190</v>
      </c>
      <c r="H175" s="129" t="n">
        <f aca="false">D175*G175</f>
        <v>295370.39</v>
      </c>
      <c r="I175" s="59" t="s">
        <v>260</v>
      </c>
      <c r="J175" s="57"/>
      <c r="K175" s="58"/>
    </row>
    <row r="176" customFormat="false" ht="18" hidden="false" customHeight="true" outlineLevel="0" collapsed="false">
      <c r="A176" s="60"/>
      <c r="B176" s="70" t="s">
        <v>261</v>
      </c>
      <c r="C176" s="62" t="s">
        <v>123</v>
      </c>
      <c r="D176" s="101" t="n">
        <v>675</v>
      </c>
      <c r="E176" s="98"/>
      <c r="F176" s="88"/>
      <c r="G176" s="97" t="n">
        <v>220</v>
      </c>
      <c r="H176" s="110" t="n">
        <f aca="false">D176*G176</f>
        <v>148500</v>
      </c>
      <c r="I176" s="59" t="s">
        <v>262</v>
      </c>
      <c r="J176" s="57"/>
      <c r="K176" s="58"/>
    </row>
    <row r="177" customFormat="false" ht="18" hidden="false" customHeight="true" outlineLevel="0" collapsed="false">
      <c r="A177" s="60"/>
      <c r="B177" s="70" t="s">
        <v>263</v>
      </c>
      <c r="C177" s="62" t="s">
        <v>41</v>
      </c>
      <c r="D177" s="101" t="n">
        <v>2700</v>
      </c>
      <c r="E177" s="98"/>
      <c r="F177" s="88"/>
      <c r="G177" s="97" t="n">
        <v>12</v>
      </c>
      <c r="H177" s="110" t="n">
        <f aca="false">D177*G177</f>
        <v>32400</v>
      </c>
      <c r="I177" s="59" t="s">
        <v>264</v>
      </c>
      <c r="J177" s="57"/>
      <c r="K177" s="58"/>
    </row>
    <row r="178" customFormat="false" ht="18" hidden="false" customHeight="true" outlineLevel="0" collapsed="false">
      <c r="A178" s="60"/>
      <c r="B178" s="70" t="s">
        <v>265</v>
      </c>
      <c r="C178" s="62" t="s">
        <v>41</v>
      </c>
      <c r="D178" s="101" t="n">
        <v>2700</v>
      </c>
      <c r="E178" s="98"/>
      <c r="F178" s="88"/>
      <c r="G178" s="97" t="n">
        <v>8</v>
      </c>
      <c r="H178" s="110" t="n">
        <f aca="false">D178*G178</f>
        <v>21600</v>
      </c>
      <c r="I178" s="59" t="s">
        <v>266</v>
      </c>
      <c r="J178" s="57"/>
      <c r="K178" s="58"/>
    </row>
    <row r="179" customFormat="false" ht="15" hidden="false" customHeight="true" outlineLevel="0" collapsed="false">
      <c r="A179" s="60"/>
      <c r="B179" s="70" t="s">
        <v>267</v>
      </c>
      <c r="C179" s="62" t="s">
        <v>41</v>
      </c>
      <c r="D179" s="101" t="n">
        <v>10</v>
      </c>
      <c r="E179" s="98"/>
      <c r="F179" s="88"/>
      <c r="G179" s="97" t="n">
        <v>350</v>
      </c>
      <c r="H179" s="110" t="n">
        <f aca="false">D179*G179</f>
        <v>3500</v>
      </c>
      <c r="I179" s="59"/>
      <c r="J179" s="57"/>
      <c r="K179" s="58"/>
    </row>
    <row r="180" customFormat="false" ht="15" hidden="false" customHeight="true" outlineLevel="0" collapsed="false">
      <c r="A180" s="60"/>
      <c r="B180" s="70" t="s">
        <v>268</v>
      </c>
      <c r="C180" s="62" t="s">
        <v>123</v>
      </c>
      <c r="D180" s="101" t="n">
        <v>20</v>
      </c>
      <c r="E180" s="98"/>
      <c r="F180" s="88"/>
      <c r="G180" s="97" t="n">
        <v>400</v>
      </c>
      <c r="H180" s="110" t="n">
        <f aca="false">D180*G180</f>
        <v>8000</v>
      </c>
      <c r="I180" s="59"/>
      <c r="J180" s="57"/>
      <c r="K180" s="58"/>
    </row>
    <row r="181" customFormat="false" ht="18" hidden="false" customHeight="true" outlineLevel="0" collapsed="false">
      <c r="A181" s="60"/>
      <c r="B181" s="70" t="s">
        <v>269</v>
      </c>
      <c r="C181" s="62" t="s">
        <v>123</v>
      </c>
      <c r="D181" s="101" t="n">
        <v>675</v>
      </c>
      <c r="E181" s="98"/>
      <c r="F181" s="88"/>
      <c r="G181" s="97" t="n">
        <v>35</v>
      </c>
      <c r="H181" s="110" t="n">
        <f aca="false">D181*G181</f>
        <v>23625</v>
      </c>
      <c r="I181" s="59" t="s">
        <v>270</v>
      </c>
      <c r="J181" s="57"/>
      <c r="K181" s="58"/>
    </row>
    <row r="182" customFormat="false" ht="15" hidden="false" customHeight="true" outlineLevel="0" collapsed="false">
      <c r="A182" s="60"/>
      <c r="B182" s="70" t="s">
        <v>271</v>
      </c>
      <c r="C182" s="62" t="s">
        <v>41</v>
      </c>
      <c r="D182" s="101" t="n">
        <v>40</v>
      </c>
      <c r="E182" s="98"/>
      <c r="F182" s="88"/>
      <c r="G182" s="97" t="n">
        <v>120</v>
      </c>
      <c r="H182" s="110" t="n">
        <f aca="false">D182*G182</f>
        <v>4800</v>
      </c>
      <c r="I182" s="59"/>
      <c r="J182" s="57"/>
      <c r="K182" s="58"/>
    </row>
    <row r="183" customFormat="false" ht="15" hidden="false" customHeight="true" outlineLevel="0" collapsed="false">
      <c r="A183" s="60"/>
      <c r="B183" s="70" t="s">
        <v>272</v>
      </c>
      <c r="C183" s="62" t="s">
        <v>273</v>
      </c>
      <c r="D183" s="101" t="n">
        <v>20</v>
      </c>
      <c r="E183" s="98"/>
      <c r="F183" s="88"/>
      <c r="G183" s="97" t="n">
        <v>500</v>
      </c>
      <c r="H183" s="110" t="n">
        <f aca="false">D183*G183</f>
        <v>10000</v>
      </c>
      <c r="I183" s="59"/>
      <c r="J183" s="57"/>
      <c r="K183" s="58"/>
    </row>
    <row r="184" customFormat="false" ht="18" hidden="false" customHeight="true" outlineLevel="0" collapsed="false">
      <c r="A184" s="60"/>
      <c r="B184" s="70" t="s">
        <v>274</v>
      </c>
      <c r="C184" s="62" t="s">
        <v>189</v>
      </c>
      <c r="D184" s="101" t="n">
        <v>45</v>
      </c>
      <c r="E184" s="98"/>
      <c r="F184" s="98"/>
      <c r="G184" s="97" t="n">
        <v>210</v>
      </c>
      <c r="H184" s="129" t="n">
        <f aca="false">D184*G184</f>
        <v>9450</v>
      </c>
      <c r="I184" s="59" t="s">
        <v>275</v>
      </c>
      <c r="J184" s="57"/>
      <c r="K184" s="58"/>
    </row>
    <row r="185" customFormat="false" ht="15" hidden="false" customHeight="true" outlineLevel="0" collapsed="false">
      <c r="A185" s="60"/>
      <c r="B185" s="70" t="s">
        <v>212</v>
      </c>
      <c r="C185" s="62" t="s">
        <v>41</v>
      </c>
      <c r="D185" s="101" t="n">
        <v>30</v>
      </c>
      <c r="E185" s="98"/>
      <c r="F185" s="88"/>
      <c r="G185" s="97" t="n">
        <v>180</v>
      </c>
      <c r="H185" s="110" t="n">
        <f aca="false">D185*G185</f>
        <v>5400</v>
      </c>
      <c r="I185" s="59"/>
      <c r="J185" s="57"/>
      <c r="K185" s="58"/>
    </row>
    <row r="186" customFormat="false" ht="15" hidden="false" customHeight="true" outlineLevel="0" collapsed="false">
      <c r="A186" s="60"/>
      <c r="B186" s="70" t="s">
        <v>276</v>
      </c>
      <c r="C186" s="62" t="s">
        <v>53</v>
      </c>
      <c r="D186" s="101" t="n">
        <v>200</v>
      </c>
      <c r="E186" s="98"/>
      <c r="F186" s="88"/>
      <c r="G186" s="97" t="n">
        <v>230</v>
      </c>
      <c r="H186" s="110" t="n">
        <f aca="false">D186*G186</f>
        <v>46000</v>
      </c>
      <c r="I186" s="59"/>
      <c r="J186" s="57"/>
      <c r="K186" s="58"/>
    </row>
    <row r="187" customFormat="false" ht="15" hidden="false" customHeight="true" outlineLevel="0" collapsed="false">
      <c r="A187" s="60"/>
      <c r="B187" s="70" t="s">
        <v>277</v>
      </c>
      <c r="C187" s="62" t="s">
        <v>180</v>
      </c>
      <c r="D187" s="96" t="n">
        <v>75.1</v>
      </c>
      <c r="E187" s="98"/>
      <c r="F187" s="88"/>
      <c r="G187" s="97" t="n">
        <v>1600</v>
      </c>
      <c r="H187" s="110" t="n">
        <f aca="false">D187*G187</f>
        <v>120160</v>
      </c>
      <c r="I187" s="59"/>
      <c r="J187" s="57"/>
      <c r="K187" s="58"/>
    </row>
    <row r="188" customFormat="false" ht="15" hidden="false" customHeight="true" outlineLevel="0" collapsed="false">
      <c r="A188" s="60"/>
      <c r="B188" s="70" t="s">
        <v>278</v>
      </c>
      <c r="C188" s="62" t="s">
        <v>123</v>
      </c>
      <c r="D188" s="101" t="n">
        <v>160</v>
      </c>
      <c r="E188" s="98"/>
      <c r="F188" s="88"/>
      <c r="G188" s="97" t="n">
        <v>650</v>
      </c>
      <c r="H188" s="110" t="n">
        <f aca="false">D188*G188</f>
        <v>104000</v>
      </c>
      <c r="I188" s="59"/>
      <c r="J188" s="57"/>
      <c r="K188" s="58"/>
    </row>
    <row r="189" customFormat="false" ht="15" hidden="false" customHeight="true" outlineLevel="0" collapsed="false">
      <c r="A189" s="60"/>
      <c r="B189" s="70" t="s">
        <v>279</v>
      </c>
      <c r="C189" s="62" t="s">
        <v>123</v>
      </c>
      <c r="D189" s="101" t="n">
        <v>160</v>
      </c>
      <c r="E189" s="98"/>
      <c r="F189" s="88"/>
      <c r="G189" s="97" t="n">
        <v>220</v>
      </c>
      <c r="H189" s="110" t="n">
        <f aca="false">D189*G189</f>
        <v>35200</v>
      </c>
      <c r="I189" s="59"/>
      <c r="J189" s="57"/>
      <c r="K189" s="58"/>
    </row>
    <row r="190" customFormat="false" ht="15" hidden="false" customHeight="true" outlineLevel="0" collapsed="false">
      <c r="A190" s="60"/>
      <c r="B190" s="70" t="s">
        <v>280</v>
      </c>
      <c r="C190" s="62" t="s">
        <v>123</v>
      </c>
      <c r="D190" s="101" t="n">
        <v>420</v>
      </c>
      <c r="E190" s="98"/>
      <c r="F190" s="88"/>
      <c r="G190" s="97" t="n">
        <v>260</v>
      </c>
      <c r="H190" s="110" t="n">
        <f aca="false">D190*G190</f>
        <v>109200</v>
      </c>
      <c r="I190" s="59"/>
      <c r="J190" s="57"/>
      <c r="K190" s="58"/>
    </row>
    <row r="191" customFormat="false" ht="15" hidden="false" customHeight="true" outlineLevel="0" collapsed="false">
      <c r="A191" s="60"/>
      <c r="B191" s="130" t="s">
        <v>281</v>
      </c>
      <c r="C191" s="62" t="s">
        <v>123</v>
      </c>
      <c r="D191" s="101" t="n">
        <v>900</v>
      </c>
      <c r="E191" s="98"/>
      <c r="F191" s="88"/>
      <c r="G191" s="97" t="n">
        <v>35</v>
      </c>
      <c r="H191" s="110" t="n">
        <f aca="false">D191*G191</f>
        <v>31500</v>
      </c>
      <c r="I191" s="59"/>
      <c r="J191" s="57"/>
      <c r="K191" s="58"/>
    </row>
    <row r="192" customFormat="false" ht="15" hidden="false" customHeight="true" outlineLevel="0" collapsed="false">
      <c r="A192" s="60"/>
      <c r="B192" s="70" t="s">
        <v>282</v>
      </c>
      <c r="C192" s="62" t="s">
        <v>123</v>
      </c>
      <c r="D192" s="101" t="n">
        <v>900</v>
      </c>
      <c r="E192" s="98"/>
      <c r="F192" s="88"/>
      <c r="G192" s="97" t="n">
        <v>30</v>
      </c>
      <c r="H192" s="110" t="n">
        <f aca="false">D192*G192</f>
        <v>27000</v>
      </c>
      <c r="I192" s="59"/>
      <c r="J192" s="57"/>
      <c r="K192" s="58"/>
    </row>
    <row r="193" customFormat="false" ht="15" hidden="false" customHeight="true" outlineLevel="0" collapsed="false">
      <c r="A193" s="60"/>
      <c r="B193" s="70" t="s">
        <v>283</v>
      </c>
      <c r="C193" s="62" t="s">
        <v>189</v>
      </c>
      <c r="D193" s="101" t="n">
        <v>25</v>
      </c>
      <c r="E193" s="98"/>
      <c r="F193" s="88"/>
      <c r="G193" s="97" t="n">
        <v>280</v>
      </c>
      <c r="H193" s="110" t="n">
        <f aca="false">D193*G193</f>
        <v>7000</v>
      </c>
      <c r="I193" s="59"/>
      <c r="J193" s="57"/>
      <c r="K193" s="58"/>
    </row>
    <row r="194" customFormat="false" ht="15" hidden="false" customHeight="true" outlineLevel="0" collapsed="false">
      <c r="A194" s="60"/>
      <c r="B194" s="70" t="s">
        <v>90</v>
      </c>
      <c r="C194" s="62" t="s">
        <v>41</v>
      </c>
      <c r="D194" s="101" t="n">
        <v>150</v>
      </c>
      <c r="E194" s="66"/>
      <c r="F194" s="88"/>
      <c r="G194" s="97" t="n">
        <v>45</v>
      </c>
      <c r="H194" s="110" t="n">
        <f aca="false">D194*G194</f>
        <v>6750</v>
      </c>
      <c r="I194" s="59"/>
      <c r="J194" s="57"/>
      <c r="K194" s="58"/>
    </row>
    <row r="195" customFormat="false" ht="15" hidden="false" customHeight="true" outlineLevel="0" collapsed="false">
      <c r="A195" s="60"/>
      <c r="B195" s="70" t="s">
        <v>284</v>
      </c>
      <c r="C195" s="62" t="s">
        <v>189</v>
      </c>
      <c r="D195" s="101" t="n">
        <v>30</v>
      </c>
      <c r="E195" s="98"/>
      <c r="F195" s="88"/>
      <c r="G195" s="97" t="n">
        <v>300</v>
      </c>
      <c r="H195" s="110" t="n">
        <f aca="false">D195*G195</f>
        <v>9000</v>
      </c>
      <c r="I195" s="59"/>
      <c r="J195" s="57"/>
      <c r="K195" s="58"/>
    </row>
    <row r="196" customFormat="false" ht="15" hidden="false" customHeight="true" outlineLevel="0" collapsed="false">
      <c r="A196" s="60"/>
      <c r="B196" s="70" t="s">
        <v>285</v>
      </c>
      <c r="C196" s="62" t="s">
        <v>96</v>
      </c>
      <c r="D196" s="101" t="n">
        <v>0</v>
      </c>
      <c r="E196" s="98"/>
      <c r="F196" s="88"/>
      <c r="G196" s="97" t="n">
        <v>0</v>
      </c>
      <c r="H196" s="110" t="n">
        <f aca="false">D196*G196</f>
        <v>0</v>
      </c>
      <c r="I196" s="59"/>
      <c r="J196" s="57"/>
      <c r="K196" s="58"/>
    </row>
    <row r="197" customFormat="false" ht="15" hidden="false" customHeight="true" outlineLevel="0" collapsed="false">
      <c r="A197" s="60"/>
      <c r="B197" s="70" t="s">
        <v>286</v>
      </c>
      <c r="C197" s="62" t="s">
        <v>189</v>
      </c>
      <c r="D197" s="101" t="n">
        <v>20</v>
      </c>
      <c r="E197" s="98"/>
      <c r="F197" s="88"/>
      <c r="G197" s="97" t="n">
        <v>200</v>
      </c>
      <c r="H197" s="110" t="n">
        <f aca="false">D197*G197</f>
        <v>4000</v>
      </c>
      <c r="I197" s="59"/>
      <c r="J197" s="57"/>
      <c r="K197" s="58"/>
    </row>
    <row r="198" customFormat="false" ht="15" hidden="false" customHeight="true" outlineLevel="0" collapsed="false">
      <c r="A198" s="60"/>
      <c r="B198" s="70" t="s">
        <v>287</v>
      </c>
      <c r="C198" s="62" t="s">
        <v>96</v>
      </c>
      <c r="D198" s="101" t="n">
        <v>0</v>
      </c>
      <c r="E198" s="98"/>
      <c r="F198" s="88"/>
      <c r="G198" s="97" t="n">
        <v>0</v>
      </c>
      <c r="H198" s="110" t="n">
        <f aca="false">D198*G198</f>
        <v>0</v>
      </c>
      <c r="I198" s="59"/>
      <c r="J198" s="57"/>
      <c r="K198" s="58"/>
    </row>
    <row r="199" customFormat="false" ht="15" hidden="false" customHeight="true" outlineLevel="0" collapsed="false">
      <c r="A199" s="60"/>
      <c r="B199" s="70" t="s">
        <v>288</v>
      </c>
      <c r="C199" s="62" t="s">
        <v>123</v>
      </c>
      <c r="D199" s="101" t="n">
        <v>170</v>
      </c>
      <c r="E199" s="98"/>
      <c r="F199" s="88"/>
      <c r="G199" s="97" t="n">
        <v>120</v>
      </c>
      <c r="H199" s="110" t="n">
        <f aca="false">D199*G199</f>
        <v>20400</v>
      </c>
      <c r="I199" s="59"/>
      <c r="J199" s="57"/>
      <c r="K199" s="58"/>
    </row>
    <row r="200" customFormat="false" ht="15" hidden="false" customHeight="true" outlineLevel="0" collapsed="false">
      <c r="A200" s="60"/>
      <c r="B200" s="70" t="s">
        <v>190</v>
      </c>
      <c r="C200" s="62" t="s">
        <v>189</v>
      </c>
      <c r="D200" s="101" t="n">
        <v>250</v>
      </c>
      <c r="E200" s="98"/>
      <c r="F200" s="88"/>
      <c r="G200" s="97" t="n">
        <v>90</v>
      </c>
      <c r="H200" s="110" t="n">
        <f aca="false">D200*G200</f>
        <v>22500</v>
      </c>
      <c r="I200" s="59"/>
      <c r="J200" s="57"/>
      <c r="K200" s="58"/>
    </row>
    <row r="201" customFormat="false" ht="30" hidden="false" customHeight="true" outlineLevel="0" collapsed="false">
      <c r="A201" s="60"/>
      <c r="B201" s="70" t="s">
        <v>289</v>
      </c>
      <c r="C201" s="62" t="s">
        <v>53</v>
      </c>
      <c r="D201" s="101" t="n">
        <v>800</v>
      </c>
      <c r="E201" s="98"/>
      <c r="F201" s="88"/>
      <c r="G201" s="97" t="n">
        <v>10</v>
      </c>
      <c r="H201" s="110" t="n">
        <f aca="false">D201*G201</f>
        <v>8000</v>
      </c>
      <c r="I201" s="59" t="s">
        <v>290</v>
      </c>
      <c r="J201" s="57"/>
      <c r="K201" s="58"/>
    </row>
    <row r="202" customFormat="false" ht="15" hidden="false" customHeight="true" outlineLevel="0" collapsed="false">
      <c r="A202" s="60"/>
      <c r="B202" s="131" t="s">
        <v>192</v>
      </c>
      <c r="C202" s="62" t="s">
        <v>96</v>
      </c>
      <c r="D202" s="96" t="n">
        <v>371.3</v>
      </c>
      <c r="E202" s="98"/>
      <c r="F202" s="88"/>
      <c r="G202" s="97" t="n">
        <v>60</v>
      </c>
      <c r="H202" s="110" t="n">
        <f aca="false">D202*G202</f>
        <v>22278</v>
      </c>
      <c r="I202" s="59"/>
      <c r="J202" s="57"/>
      <c r="K202" s="58"/>
    </row>
    <row r="203" customFormat="false" ht="15" hidden="false" customHeight="true" outlineLevel="0" collapsed="false">
      <c r="A203" s="60"/>
      <c r="B203" s="89" t="s">
        <v>216</v>
      </c>
      <c r="C203" s="62" t="s">
        <v>41</v>
      </c>
      <c r="D203" s="101" t="n">
        <v>30</v>
      </c>
      <c r="E203" s="66"/>
      <c r="F203" s="88"/>
      <c r="G203" s="97" t="n">
        <v>250</v>
      </c>
      <c r="H203" s="110" t="n">
        <f aca="false">D203*G203</f>
        <v>7500</v>
      </c>
      <c r="I203" s="59"/>
      <c r="J203" s="57"/>
      <c r="K203" s="58"/>
    </row>
    <row r="204" customFormat="false" ht="15" hidden="false" customHeight="true" outlineLevel="0" collapsed="false">
      <c r="A204" s="60"/>
      <c r="B204" s="89" t="s">
        <v>214</v>
      </c>
      <c r="C204" s="62" t="s">
        <v>41</v>
      </c>
      <c r="D204" s="101" t="n">
        <v>20</v>
      </c>
      <c r="E204" s="66"/>
      <c r="F204" s="88"/>
      <c r="G204" s="97" t="n">
        <v>120</v>
      </c>
      <c r="H204" s="110" t="n">
        <f aca="false">D204*G204</f>
        <v>2400</v>
      </c>
      <c r="I204" s="59"/>
      <c r="J204" s="57"/>
      <c r="K204" s="58"/>
    </row>
    <row r="205" customFormat="false" ht="15" hidden="false" customHeight="true" outlineLevel="0" collapsed="false">
      <c r="A205" s="60"/>
      <c r="B205" s="70" t="s">
        <v>291</v>
      </c>
      <c r="C205" s="62" t="s">
        <v>292</v>
      </c>
      <c r="D205" s="101" t="n">
        <v>40</v>
      </c>
      <c r="E205" s="98"/>
      <c r="F205" s="88"/>
      <c r="G205" s="97" t="n">
        <v>180</v>
      </c>
      <c r="H205" s="110" t="n">
        <f aca="false">D205*G205</f>
        <v>7200</v>
      </c>
      <c r="I205" s="59"/>
      <c r="J205" s="57"/>
      <c r="K205" s="58"/>
    </row>
    <row r="206" customFormat="false" ht="30" hidden="false" customHeight="true" outlineLevel="0" collapsed="false">
      <c r="A206" s="60"/>
      <c r="B206" s="70" t="s">
        <v>203</v>
      </c>
      <c r="C206" s="62" t="s">
        <v>123</v>
      </c>
      <c r="D206" s="101" t="n">
        <v>45</v>
      </c>
      <c r="E206" s="98"/>
      <c r="F206" s="88"/>
      <c r="G206" s="97" t="n">
        <v>700</v>
      </c>
      <c r="H206" s="110" t="n">
        <f aca="false">D206*G206</f>
        <v>31500</v>
      </c>
      <c r="I206" s="59" t="s">
        <v>293</v>
      </c>
      <c r="J206" s="57"/>
      <c r="K206" s="58"/>
    </row>
    <row r="207" customFormat="false" ht="15" hidden="false" customHeight="true" outlineLevel="0" collapsed="false">
      <c r="A207" s="60"/>
      <c r="B207" s="70" t="s">
        <v>198</v>
      </c>
      <c r="C207" s="62" t="s">
        <v>195</v>
      </c>
      <c r="D207" s="101" t="n">
        <v>120</v>
      </c>
      <c r="E207" s="98"/>
      <c r="F207" s="88"/>
      <c r="G207" s="97" t="n">
        <v>650</v>
      </c>
      <c r="H207" s="110" t="n">
        <f aca="false">D207*G207</f>
        <v>78000</v>
      </c>
      <c r="I207" s="59"/>
      <c r="J207" s="57"/>
      <c r="K207" s="58"/>
    </row>
    <row r="208" customFormat="false" ht="15" hidden="false" customHeight="true" outlineLevel="0" collapsed="false">
      <c r="A208" s="60"/>
      <c r="B208" s="70" t="s">
        <v>215</v>
      </c>
      <c r="C208" s="62" t="s">
        <v>41</v>
      </c>
      <c r="D208" s="101" t="n">
        <v>20</v>
      </c>
      <c r="E208" s="98"/>
      <c r="F208" s="88"/>
      <c r="G208" s="97" t="n">
        <v>150</v>
      </c>
      <c r="H208" s="110" t="n">
        <f aca="false">D208*G208</f>
        <v>3000</v>
      </c>
      <c r="I208" s="59"/>
      <c r="J208" s="57"/>
      <c r="K208" s="58"/>
    </row>
    <row r="209" customFormat="false" ht="15" hidden="false" customHeight="true" outlineLevel="0" collapsed="false">
      <c r="A209" s="60"/>
      <c r="B209" s="70" t="s">
        <v>211</v>
      </c>
      <c r="C209" s="62" t="s">
        <v>41</v>
      </c>
      <c r="D209" s="101" t="n">
        <v>80</v>
      </c>
      <c r="E209" s="98"/>
      <c r="F209" s="88"/>
      <c r="G209" s="97" t="n">
        <v>120</v>
      </c>
      <c r="H209" s="110" t="n">
        <f aca="false">D209*G209</f>
        <v>9600</v>
      </c>
      <c r="I209" s="59"/>
      <c r="J209" s="57"/>
      <c r="K209" s="58"/>
    </row>
    <row r="210" customFormat="false" ht="15" hidden="false" customHeight="true" outlineLevel="0" collapsed="false">
      <c r="A210" s="60"/>
      <c r="B210" s="70" t="s">
        <v>188</v>
      </c>
      <c r="C210" s="62" t="s">
        <v>189</v>
      </c>
      <c r="D210" s="101" t="n">
        <v>600</v>
      </c>
      <c r="E210" s="98"/>
      <c r="F210" s="88"/>
      <c r="G210" s="97" t="n">
        <v>70</v>
      </c>
      <c r="H210" s="110" t="n">
        <f aca="false">D210*G210</f>
        <v>42000</v>
      </c>
      <c r="I210" s="59"/>
      <c r="J210" s="57"/>
      <c r="K210" s="58"/>
    </row>
    <row r="211" customFormat="false" ht="15" hidden="false" customHeight="true" outlineLevel="0" collapsed="false">
      <c r="A211" s="60"/>
      <c r="B211" s="70" t="s">
        <v>191</v>
      </c>
      <c r="C211" s="62" t="s">
        <v>189</v>
      </c>
      <c r="D211" s="101" t="n">
        <v>450</v>
      </c>
      <c r="E211" s="98"/>
      <c r="F211" s="88"/>
      <c r="G211" s="97" t="n">
        <v>120</v>
      </c>
      <c r="H211" s="110" t="n">
        <f aca="false">D211*G211</f>
        <v>54000</v>
      </c>
      <c r="I211" s="59"/>
      <c r="J211" s="57"/>
      <c r="K211" s="58"/>
    </row>
    <row r="212" customFormat="false" ht="15" hidden="false" customHeight="true" outlineLevel="0" collapsed="false">
      <c r="A212" s="60"/>
      <c r="B212" s="70" t="s">
        <v>213</v>
      </c>
      <c r="C212" s="62" t="s">
        <v>41</v>
      </c>
      <c r="D212" s="101" t="n">
        <v>20</v>
      </c>
      <c r="E212" s="98"/>
      <c r="F212" s="88"/>
      <c r="G212" s="97" t="n">
        <v>180</v>
      </c>
      <c r="H212" s="110" t="n">
        <f aca="false">D212*G212</f>
        <v>3600</v>
      </c>
      <c r="I212" s="59"/>
      <c r="J212" s="57"/>
      <c r="K212" s="58"/>
    </row>
    <row r="213" customFormat="false" ht="15" hidden="false" customHeight="true" outlineLevel="0" collapsed="false">
      <c r="A213" s="60"/>
      <c r="B213" s="130" t="s">
        <v>294</v>
      </c>
      <c r="C213" s="62" t="s">
        <v>96</v>
      </c>
      <c r="D213" s="101" t="n">
        <v>948</v>
      </c>
      <c r="E213" s="98"/>
      <c r="F213" s="88"/>
      <c r="G213" s="97" t="n">
        <v>30</v>
      </c>
      <c r="H213" s="110" t="n">
        <f aca="false">D213*G213</f>
        <v>28440</v>
      </c>
      <c r="I213" s="59"/>
      <c r="J213" s="57"/>
      <c r="K213" s="58"/>
    </row>
    <row r="214" customFormat="false" ht="15" hidden="false" customHeight="true" outlineLevel="0" collapsed="false">
      <c r="A214" s="60"/>
      <c r="B214" s="130" t="s">
        <v>295</v>
      </c>
      <c r="C214" s="62" t="s">
        <v>296</v>
      </c>
      <c r="D214" s="101" t="n">
        <v>120</v>
      </c>
      <c r="E214" s="98"/>
      <c r="F214" s="88"/>
      <c r="G214" s="97" t="n">
        <v>30</v>
      </c>
      <c r="H214" s="110" t="n">
        <f aca="false">D214*G214</f>
        <v>3600</v>
      </c>
      <c r="I214" s="59"/>
      <c r="J214" s="57"/>
      <c r="K214" s="58"/>
    </row>
    <row r="215" customFormat="false" ht="18" hidden="false" customHeight="true" outlineLevel="0" collapsed="false">
      <c r="A215" s="60"/>
      <c r="B215" s="130" t="s">
        <v>297</v>
      </c>
      <c r="C215" s="62" t="s">
        <v>296</v>
      </c>
      <c r="D215" s="101" t="n">
        <v>0</v>
      </c>
      <c r="E215" s="98"/>
      <c r="F215" s="88"/>
      <c r="G215" s="97" t="n">
        <v>0</v>
      </c>
      <c r="H215" s="110" t="n">
        <f aca="false">D215*G215</f>
        <v>0</v>
      </c>
      <c r="I215" s="59" t="s">
        <v>253</v>
      </c>
      <c r="J215" s="57"/>
      <c r="K215" s="58"/>
    </row>
    <row r="216" customFormat="false" ht="15" hidden="false" customHeight="true" outlineLevel="0" collapsed="false">
      <c r="A216" s="90"/>
      <c r="B216" s="124" t="s">
        <v>298</v>
      </c>
      <c r="C216" s="76"/>
      <c r="D216" s="77"/>
      <c r="E216" s="78"/>
      <c r="F216" s="79" t="n">
        <f aca="false">SUM(F155:F173)</f>
        <v>4528005</v>
      </c>
      <c r="G216" s="79"/>
      <c r="H216" s="80" t="n">
        <f aca="false">SUM(H174:H215)</f>
        <v>1406473.39</v>
      </c>
      <c r="I216" s="59"/>
      <c r="J216" s="57"/>
      <c r="K216" s="58"/>
    </row>
    <row r="217" customFormat="false" ht="15.75" hidden="false" customHeight="true" outlineLevel="0" collapsed="false">
      <c r="A217" s="111" t="s">
        <v>299</v>
      </c>
      <c r="B217" s="51" t="s">
        <v>300</v>
      </c>
      <c r="C217" s="112"/>
      <c r="D217" s="113"/>
      <c r="E217" s="113"/>
      <c r="F217" s="113"/>
      <c r="G217" s="113"/>
      <c r="H217" s="113"/>
      <c r="I217" s="59"/>
      <c r="J217" s="57"/>
      <c r="K217" s="58"/>
    </row>
    <row r="218" customFormat="false" ht="60" hidden="false" customHeight="true" outlineLevel="0" collapsed="false">
      <c r="A218" s="60" t="n">
        <v>1</v>
      </c>
      <c r="B218" s="61" t="s">
        <v>301</v>
      </c>
      <c r="C218" s="62" t="s">
        <v>41</v>
      </c>
      <c r="D218" s="101" t="n">
        <v>3</v>
      </c>
      <c r="E218" s="97" t="n">
        <v>15000</v>
      </c>
      <c r="F218" s="132" t="n">
        <f aca="false">D218*E218</f>
        <v>45000</v>
      </c>
      <c r="G218" s="98"/>
      <c r="H218" s="110"/>
      <c r="I218" s="59" t="s">
        <v>302</v>
      </c>
      <c r="J218" s="57" t="s">
        <v>303</v>
      </c>
      <c r="K218" s="58" t="s">
        <v>304</v>
      </c>
    </row>
    <row r="219" customFormat="false" ht="60" hidden="false" customHeight="true" outlineLevel="0" collapsed="false">
      <c r="A219" s="60" t="n">
        <v>2</v>
      </c>
      <c r="B219" s="61" t="s">
        <v>305</v>
      </c>
      <c r="C219" s="62" t="s">
        <v>53</v>
      </c>
      <c r="D219" s="101" t="n">
        <v>6</v>
      </c>
      <c r="E219" s="97" t="n">
        <v>2500</v>
      </c>
      <c r="F219" s="132" t="n">
        <f aca="false">D219*E219</f>
        <v>15000</v>
      </c>
      <c r="G219" s="98"/>
      <c r="H219" s="110"/>
      <c r="I219" s="59" t="s">
        <v>302</v>
      </c>
      <c r="J219" s="57" t="s">
        <v>303</v>
      </c>
      <c r="K219" s="58" t="s">
        <v>306</v>
      </c>
    </row>
    <row r="220" customFormat="false" ht="18" hidden="false" customHeight="true" outlineLevel="0" collapsed="false">
      <c r="A220" s="60" t="n">
        <v>3</v>
      </c>
      <c r="B220" s="128" t="s">
        <v>307</v>
      </c>
      <c r="C220" s="62" t="s">
        <v>41</v>
      </c>
      <c r="D220" s="101" t="n">
        <v>0</v>
      </c>
      <c r="E220" s="97" t="n">
        <v>0</v>
      </c>
      <c r="F220" s="132" t="n">
        <f aca="false">D220*E220</f>
        <v>0</v>
      </c>
      <c r="G220" s="98"/>
      <c r="H220" s="110"/>
      <c r="I220" s="59" t="s">
        <v>302</v>
      </c>
      <c r="J220" s="57"/>
      <c r="K220" s="58"/>
    </row>
    <row r="221" customFormat="false" ht="120" hidden="false" customHeight="true" outlineLevel="0" collapsed="false">
      <c r="A221" s="60" t="n">
        <v>4</v>
      </c>
      <c r="B221" s="100" t="s">
        <v>308</v>
      </c>
      <c r="C221" s="62" t="s">
        <v>53</v>
      </c>
      <c r="D221" s="101" t="n">
        <v>0</v>
      </c>
      <c r="E221" s="97" t="n">
        <v>0</v>
      </c>
      <c r="F221" s="132" t="n">
        <f aca="false">D221*E221</f>
        <v>0</v>
      </c>
      <c r="G221" s="98"/>
      <c r="H221" s="110"/>
      <c r="I221" s="59" t="s">
        <v>309</v>
      </c>
      <c r="J221" s="57" t="s">
        <v>230</v>
      </c>
      <c r="K221" s="58" t="s">
        <v>310</v>
      </c>
    </row>
    <row r="222" customFormat="false" ht="18" hidden="false" customHeight="true" outlineLevel="0" collapsed="false">
      <c r="A222" s="60" t="n">
        <v>5</v>
      </c>
      <c r="B222" s="133" t="s">
        <v>311</v>
      </c>
      <c r="C222" s="62" t="s">
        <v>53</v>
      </c>
      <c r="D222" s="101" t="n">
        <v>110</v>
      </c>
      <c r="E222" s="97" t="n">
        <v>750</v>
      </c>
      <c r="F222" s="132" t="n">
        <f aca="false">D222*E222</f>
        <v>82500</v>
      </c>
      <c r="G222" s="98"/>
      <c r="H222" s="110"/>
      <c r="I222" s="59" t="s">
        <v>312</v>
      </c>
      <c r="J222" s="57"/>
      <c r="K222" s="58"/>
    </row>
    <row r="223" customFormat="false" ht="18" hidden="false" customHeight="true" outlineLevel="0" collapsed="false">
      <c r="A223" s="60" t="n">
        <v>6</v>
      </c>
      <c r="B223" s="133" t="s">
        <v>313</v>
      </c>
      <c r="C223" s="62" t="s">
        <v>53</v>
      </c>
      <c r="D223" s="134" t="n">
        <v>160</v>
      </c>
      <c r="E223" s="97" t="n">
        <v>380</v>
      </c>
      <c r="F223" s="132" t="n">
        <f aca="false">D223*E223</f>
        <v>60800</v>
      </c>
      <c r="G223" s="98"/>
      <c r="H223" s="110"/>
      <c r="I223" s="59" t="s">
        <v>312</v>
      </c>
      <c r="J223" s="57"/>
      <c r="K223" s="58"/>
    </row>
    <row r="224" customFormat="false" ht="15" hidden="false" customHeight="true" outlineLevel="0" collapsed="false">
      <c r="A224" s="60"/>
      <c r="B224" s="135" t="s">
        <v>85</v>
      </c>
      <c r="C224" s="62" t="s">
        <v>41</v>
      </c>
      <c r="D224" s="136" t="n">
        <v>200</v>
      </c>
      <c r="E224" s="98"/>
      <c r="F224" s="65"/>
      <c r="G224" s="97" t="n">
        <v>35</v>
      </c>
      <c r="H224" s="110" t="n">
        <f aca="false">D224*G224</f>
        <v>7000</v>
      </c>
      <c r="I224" s="59"/>
      <c r="J224" s="57"/>
      <c r="K224" s="58"/>
    </row>
    <row r="225" customFormat="false" ht="15" hidden="false" customHeight="true" outlineLevel="0" collapsed="false">
      <c r="A225" s="60"/>
      <c r="B225" s="135" t="s">
        <v>314</v>
      </c>
      <c r="C225" s="62" t="s">
        <v>41</v>
      </c>
      <c r="D225" s="101" t="n">
        <v>2</v>
      </c>
      <c r="E225" s="98"/>
      <c r="F225" s="65"/>
      <c r="G225" s="97" t="n">
        <v>8500</v>
      </c>
      <c r="H225" s="110" t="n">
        <f aca="false">D225*G225</f>
        <v>17000</v>
      </c>
      <c r="I225" s="59"/>
      <c r="J225" s="57"/>
      <c r="K225" s="58"/>
    </row>
    <row r="226" customFormat="false" ht="15.75" hidden="false" customHeight="true" outlineLevel="0" collapsed="false">
      <c r="A226" s="137"/>
      <c r="B226" s="135" t="s">
        <v>315</v>
      </c>
      <c r="C226" s="138" t="s">
        <v>273</v>
      </c>
      <c r="D226" s="101" t="n">
        <v>1</v>
      </c>
      <c r="E226" s="98"/>
      <c r="F226" s="65"/>
      <c r="G226" s="97" t="n">
        <v>85000</v>
      </c>
      <c r="H226" s="110" t="n">
        <f aca="false">D226*G226</f>
        <v>85000</v>
      </c>
      <c r="I226" s="59"/>
      <c r="J226" s="57"/>
      <c r="K226" s="58"/>
    </row>
    <row r="227" customFormat="false" ht="15" hidden="false" customHeight="true" outlineLevel="0" collapsed="false">
      <c r="A227" s="90"/>
      <c r="B227" s="139" t="s">
        <v>316</v>
      </c>
      <c r="C227" s="76"/>
      <c r="D227" s="77"/>
      <c r="E227" s="78"/>
      <c r="F227" s="79" t="n">
        <f aca="false">SUM(F218:F223)</f>
        <v>203300</v>
      </c>
      <c r="G227" s="79"/>
      <c r="H227" s="80" t="n">
        <f aca="false">SUM(H224:H226)</f>
        <v>109000</v>
      </c>
      <c r="I227" s="59"/>
      <c r="J227" s="57"/>
      <c r="K227" s="58"/>
    </row>
    <row r="228" customFormat="false" ht="15" hidden="false" customHeight="true" outlineLevel="0" collapsed="false">
      <c r="A228" s="111" t="s">
        <v>317</v>
      </c>
      <c r="B228" s="140" t="s">
        <v>318</v>
      </c>
      <c r="C228" s="112"/>
      <c r="D228" s="113"/>
      <c r="E228" s="113"/>
      <c r="F228" s="113"/>
      <c r="G228" s="113"/>
      <c r="H228" s="113"/>
      <c r="I228" s="59"/>
      <c r="J228" s="57"/>
      <c r="K228" s="58"/>
    </row>
    <row r="229" customFormat="false" ht="15" hidden="false" customHeight="true" outlineLevel="0" collapsed="false">
      <c r="A229" s="60" t="n">
        <v>1</v>
      </c>
      <c r="B229" s="61" t="s">
        <v>319</v>
      </c>
      <c r="C229" s="141" t="s">
        <v>53</v>
      </c>
      <c r="D229" s="142"/>
      <c r="E229" s="143"/>
      <c r="F229" s="65" t="n">
        <f aca="false">D229*E229</f>
        <v>0</v>
      </c>
      <c r="G229" s="144"/>
      <c r="H229" s="145"/>
      <c r="I229" s="59"/>
      <c r="J229" s="57"/>
      <c r="K229" s="58"/>
    </row>
    <row r="230" customFormat="false" ht="15" hidden="false" customHeight="true" outlineLevel="0" collapsed="false">
      <c r="A230" s="60" t="n">
        <v>2</v>
      </c>
      <c r="B230" s="61" t="s">
        <v>320</v>
      </c>
      <c r="C230" s="141" t="s">
        <v>53</v>
      </c>
      <c r="D230" s="142"/>
      <c r="E230" s="143"/>
      <c r="F230" s="65" t="n">
        <f aca="false">D230*E230</f>
        <v>0</v>
      </c>
      <c r="G230" s="144"/>
      <c r="H230" s="145"/>
      <c r="I230" s="59"/>
      <c r="J230" s="57"/>
      <c r="K230" s="58"/>
    </row>
    <row r="231" customFormat="false" ht="15" hidden="false" customHeight="true" outlineLevel="0" collapsed="false">
      <c r="A231" s="60" t="n">
        <v>3</v>
      </c>
      <c r="B231" s="61" t="s">
        <v>321</v>
      </c>
      <c r="C231" s="141" t="s">
        <v>53</v>
      </c>
      <c r="D231" s="142"/>
      <c r="E231" s="143"/>
      <c r="F231" s="65" t="n">
        <f aca="false">D231*E231</f>
        <v>0</v>
      </c>
      <c r="G231" s="144"/>
      <c r="H231" s="145"/>
      <c r="I231" s="59"/>
      <c r="J231" s="57"/>
      <c r="K231" s="58"/>
    </row>
    <row r="232" customFormat="false" ht="15" hidden="false" customHeight="true" outlineLevel="0" collapsed="false">
      <c r="A232" s="60" t="n">
        <v>4</v>
      </c>
      <c r="B232" s="61" t="s">
        <v>322</v>
      </c>
      <c r="C232" s="141" t="s">
        <v>41</v>
      </c>
      <c r="D232" s="142"/>
      <c r="E232" s="143"/>
      <c r="F232" s="65" t="n">
        <f aca="false">D232*E232</f>
        <v>0</v>
      </c>
      <c r="G232" s="144"/>
      <c r="H232" s="145"/>
      <c r="I232" s="59"/>
      <c r="J232" s="57"/>
      <c r="K232" s="58"/>
    </row>
    <row r="233" customFormat="false" ht="15" hidden="false" customHeight="true" outlineLevel="0" collapsed="false">
      <c r="A233" s="60" t="n">
        <v>5</v>
      </c>
      <c r="B233" s="61" t="s">
        <v>323</v>
      </c>
      <c r="C233" s="141" t="s">
        <v>273</v>
      </c>
      <c r="D233" s="142"/>
      <c r="E233" s="143"/>
      <c r="F233" s="65" t="n">
        <f aca="false">D233*E233</f>
        <v>0</v>
      </c>
      <c r="G233" s="144"/>
      <c r="H233" s="145"/>
      <c r="I233" s="59"/>
      <c r="J233" s="57"/>
      <c r="K233" s="58"/>
    </row>
    <row r="234" customFormat="false" ht="15" hidden="false" customHeight="true" outlineLevel="0" collapsed="false">
      <c r="A234" s="60" t="n">
        <v>6</v>
      </c>
      <c r="B234" s="61" t="s">
        <v>324</v>
      </c>
      <c r="C234" s="141" t="s">
        <v>41</v>
      </c>
      <c r="D234" s="142"/>
      <c r="E234" s="143"/>
      <c r="F234" s="65" t="n">
        <f aca="false">D234*E234</f>
        <v>0</v>
      </c>
      <c r="G234" s="144"/>
      <c r="H234" s="145"/>
      <c r="I234" s="59"/>
      <c r="J234" s="57"/>
      <c r="K234" s="58"/>
    </row>
    <row r="235" customFormat="false" ht="15" hidden="false" customHeight="true" outlineLevel="0" collapsed="false">
      <c r="A235" s="60" t="n">
        <v>7</v>
      </c>
      <c r="B235" s="61" t="s">
        <v>325</v>
      </c>
      <c r="C235" s="141" t="s">
        <v>41</v>
      </c>
      <c r="D235" s="142"/>
      <c r="E235" s="143"/>
      <c r="F235" s="65" t="n">
        <f aca="false">D235*E235</f>
        <v>0</v>
      </c>
      <c r="G235" s="144"/>
      <c r="H235" s="145"/>
      <c r="I235" s="59"/>
      <c r="J235" s="57"/>
      <c r="K235" s="58"/>
    </row>
    <row r="236" customFormat="false" ht="15" hidden="false" customHeight="true" outlineLevel="0" collapsed="false">
      <c r="A236" s="60" t="n">
        <v>8</v>
      </c>
      <c r="B236" s="61" t="s">
        <v>326</v>
      </c>
      <c r="C236" s="141" t="s">
        <v>41</v>
      </c>
      <c r="D236" s="142"/>
      <c r="E236" s="143"/>
      <c r="F236" s="65" t="n">
        <f aca="false">D236*E236</f>
        <v>0</v>
      </c>
      <c r="G236" s="144"/>
      <c r="H236" s="145"/>
      <c r="I236" s="59"/>
      <c r="J236" s="57"/>
      <c r="K236" s="58"/>
    </row>
    <row r="237" customFormat="false" ht="15" hidden="false" customHeight="true" outlineLevel="0" collapsed="false">
      <c r="A237" s="60" t="n">
        <v>9</v>
      </c>
      <c r="B237" s="61" t="s">
        <v>327</v>
      </c>
      <c r="C237" s="141" t="s">
        <v>41</v>
      </c>
      <c r="D237" s="142"/>
      <c r="E237" s="143"/>
      <c r="F237" s="65" t="n">
        <f aca="false">D237*E237</f>
        <v>0</v>
      </c>
      <c r="G237" s="144"/>
      <c r="H237" s="145"/>
      <c r="I237" s="59"/>
      <c r="J237" s="57"/>
      <c r="K237" s="58"/>
    </row>
    <row r="238" customFormat="false" ht="15" hidden="false" customHeight="true" outlineLevel="0" collapsed="false">
      <c r="A238" s="60" t="n">
        <v>10</v>
      </c>
      <c r="B238" s="61" t="s">
        <v>328</v>
      </c>
      <c r="C238" s="141" t="s">
        <v>53</v>
      </c>
      <c r="D238" s="142"/>
      <c r="E238" s="143"/>
      <c r="F238" s="65" t="n">
        <f aca="false">D238*E238</f>
        <v>0</v>
      </c>
      <c r="G238" s="144"/>
      <c r="H238" s="145"/>
      <c r="I238" s="59"/>
      <c r="J238" s="57"/>
      <c r="K238" s="58"/>
    </row>
    <row r="239" customFormat="false" ht="15" hidden="false" customHeight="true" outlineLevel="0" collapsed="false">
      <c r="A239" s="60" t="n">
        <v>11</v>
      </c>
      <c r="B239" s="61" t="s">
        <v>329</v>
      </c>
      <c r="C239" s="141" t="s">
        <v>53</v>
      </c>
      <c r="D239" s="142"/>
      <c r="E239" s="143"/>
      <c r="F239" s="65" t="n">
        <f aca="false">D239*E239</f>
        <v>0</v>
      </c>
      <c r="G239" s="144"/>
      <c r="H239" s="145"/>
      <c r="I239" s="59"/>
      <c r="J239" s="57"/>
      <c r="K239" s="58"/>
    </row>
    <row r="240" customFormat="false" ht="15" hidden="false" customHeight="true" outlineLevel="0" collapsed="false">
      <c r="A240" s="60" t="n">
        <v>12</v>
      </c>
      <c r="B240" s="61" t="s">
        <v>330</v>
      </c>
      <c r="C240" s="141" t="s">
        <v>53</v>
      </c>
      <c r="D240" s="142"/>
      <c r="E240" s="143"/>
      <c r="F240" s="65" t="n">
        <f aca="false">D240*E240</f>
        <v>0</v>
      </c>
      <c r="G240" s="144"/>
      <c r="H240" s="145"/>
      <c r="I240" s="59"/>
      <c r="J240" s="57"/>
      <c r="K240" s="58"/>
    </row>
    <row r="241" customFormat="false" ht="15" hidden="false" customHeight="true" outlineLevel="0" collapsed="false">
      <c r="A241" s="60" t="n">
        <v>13</v>
      </c>
      <c r="B241" s="61" t="s">
        <v>331</v>
      </c>
      <c r="C241" s="141" t="s">
        <v>53</v>
      </c>
      <c r="D241" s="142"/>
      <c r="E241" s="143"/>
      <c r="F241" s="65" t="n">
        <f aca="false">D241*E241</f>
        <v>0</v>
      </c>
      <c r="G241" s="144"/>
      <c r="H241" s="145"/>
      <c r="I241" s="59"/>
      <c r="J241" s="57"/>
      <c r="K241" s="58"/>
    </row>
    <row r="242" customFormat="false" ht="15" hidden="false" customHeight="true" outlineLevel="0" collapsed="false">
      <c r="A242" s="60" t="n">
        <v>14</v>
      </c>
      <c r="B242" s="61" t="s">
        <v>332</v>
      </c>
      <c r="C242" s="141" t="s">
        <v>53</v>
      </c>
      <c r="D242" s="142"/>
      <c r="E242" s="143"/>
      <c r="F242" s="65" t="n">
        <f aca="false">D242*E242</f>
        <v>0</v>
      </c>
      <c r="G242" s="144"/>
      <c r="H242" s="145"/>
      <c r="I242" s="59"/>
      <c r="J242" s="57"/>
      <c r="K242" s="58"/>
    </row>
    <row r="243" customFormat="false" ht="15" hidden="false" customHeight="true" outlineLevel="0" collapsed="false">
      <c r="A243" s="60" t="n">
        <v>15</v>
      </c>
      <c r="B243" s="61" t="s">
        <v>333</v>
      </c>
      <c r="C243" s="141" t="s">
        <v>41</v>
      </c>
      <c r="D243" s="142"/>
      <c r="E243" s="143"/>
      <c r="F243" s="65" t="n">
        <f aca="false">D243*E243</f>
        <v>0</v>
      </c>
      <c r="G243" s="144"/>
      <c r="H243" s="145"/>
      <c r="I243" s="59"/>
      <c r="J243" s="57"/>
      <c r="K243" s="58"/>
    </row>
    <row r="244" customFormat="false" ht="15" hidden="false" customHeight="true" outlineLevel="0" collapsed="false">
      <c r="A244" s="60" t="n">
        <v>16</v>
      </c>
      <c r="B244" s="61" t="s">
        <v>334</v>
      </c>
      <c r="C244" s="141" t="s">
        <v>41</v>
      </c>
      <c r="D244" s="142"/>
      <c r="E244" s="143"/>
      <c r="F244" s="65" t="n">
        <f aca="false">D244*E244</f>
        <v>0</v>
      </c>
      <c r="G244" s="144"/>
      <c r="H244" s="145"/>
      <c r="I244" s="59"/>
      <c r="J244" s="57"/>
      <c r="K244" s="58"/>
    </row>
    <row r="245" customFormat="false" ht="15" hidden="false" customHeight="true" outlineLevel="0" collapsed="false">
      <c r="A245" s="60" t="n">
        <v>17</v>
      </c>
      <c r="B245" s="61" t="s">
        <v>335</v>
      </c>
      <c r="C245" s="141" t="s">
        <v>41</v>
      </c>
      <c r="D245" s="142"/>
      <c r="E245" s="143"/>
      <c r="F245" s="65" t="n">
        <f aca="false">D245*E245</f>
        <v>0</v>
      </c>
      <c r="G245" s="144"/>
      <c r="H245" s="145"/>
      <c r="I245" s="59"/>
      <c r="J245" s="57"/>
      <c r="K245" s="58"/>
    </row>
    <row r="246" customFormat="false" ht="15" hidden="false" customHeight="true" outlineLevel="0" collapsed="false">
      <c r="A246" s="60" t="n">
        <v>18</v>
      </c>
      <c r="B246" s="61" t="s">
        <v>336</v>
      </c>
      <c r="C246" s="141" t="s">
        <v>53</v>
      </c>
      <c r="D246" s="142"/>
      <c r="E246" s="143"/>
      <c r="F246" s="65" t="n">
        <f aca="false">D246*E246</f>
        <v>0</v>
      </c>
      <c r="G246" s="144"/>
      <c r="H246" s="145"/>
      <c r="I246" s="59"/>
      <c r="J246" s="57"/>
      <c r="K246" s="58"/>
    </row>
    <row r="247" customFormat="false" ht="15" hidden="false" customHeight="true" outlineLevel="0" collapsed="false">
      <c r="A247" s="60" t="n">
        <v>19</v>
      </c>
      <c r="B247" s="61" t="s">
        <v>337</v>
      </c>
      <c r="C247" s="141" t="s">
        <v>53</v>
      </c>
      <c r="D247" s="142"/>
      <c r="E247" s="143"/>
      <c r="F247" s="65" t="n">
        <f aca="false">D247*E247</f>
        <v>0</v>
      </c>
      <c r="G247" s="144"/>
      <c r="H247" s="145"/>
      <c r="I247" s="59"/>
      <c r="J247" s="57"/>
      <c r="K247" s="58"/>
    </row>
    <row r="248" customFormat="false" ht="15" hidden="false" customHeight="true" outlineLevel="0" collapsed="false">
      <c r="A248" s="60" t="n">
        <v>20</v>
      </c>
      <c r="B248" s="61" t="s">
        <v>338</v>
      </c>
      <c r="C248" s="141" t="s">
        <v>41</v>
      </c>
      <c r="D248" s="142"/>
      <c r="E248" s="143"/>
      <c r="F248" s="65" t="n">
        <f aca="false">D248*E248</f>
        <v>0</v>
      </c>
      <c r="G248" s="144"/>
      <c r="H248" s="145"/>
      <c r="I248" s="59"/>
      <c r="J248" s="57"/>
      <c r="K248" s="58"/>
    </row>
    <row r="249" customFormat="false" ht="15" hidden="false" customHeight="true" outlineLevel="0" collapsed="false">
      <c r="A249" s="60" t="n">
        <v>21</v>
      </c>
      <c r="B249" s="61" t="s">
        <v>339</v>
      </c>
      <c r="C249" s="141" t="s">
        <v>41</v>
      </c>
      <c r="D249" s="142"/>
      <c r="E249" s="143"/>
      <c r="F249" s="65" t="n">
        <f aca="false">D249*E249</f>
        <v>0</v>
      </c>
      <c r="G249" s="144"/>
      <c r="H249" s="145"/>
      <c r="I249" s="59"/>
      <c r="J249" s="57"/>
      <c r="K249" s="58"/>
    </row>
    <row r="250" customFormat="false" ht="15" hidden="false" customHeight="true" outlineLevel="0" collapsed="false">
      <c r="A250" s="60" t="n">
        <v>22</v>
      </c>
      <c r="B250" s="61" t="s">
        <v>340</v>
      </c>
      <c r="C250" s="141" t="s">
        <v>41</v>
      </c>
      <c r="D250" s="142"/>
      <c r="E250" s="143"/>
      <c r="F250" s="65" t="n">
        <f aca="false">D250*E250</f>
        <v>0</v>
      </c>
      <c r="G250" s="144"/>
      <c r="H250" s="145"/>
      <c r="I250" s="59"/>
      <c r="J250" s="57"/>
      <c r="K250" s="58"/>
    </row>
    <row r="251" customFormat="false" ht="15" hidden="false" customHeight="true" outlineLevel="0" collapsed="false">
      <c r="A251" s="60" t="n">
        <v>23</v>
      </c>
      <c r="B251" s="61" t="s">
        <v>341</v>
      </c>
      <c r="C251" s="141" t="s">
        <v>41</v>
      </c>
      <c r="D251" s="142"/>
      <c r="E251" s="143"/>
      <c r="F251" s="65" t="n">
        <f aca="false">D251*E251</f>
        <v>0</v>
      </c>
      <c r="G251" s="144"/>
      <c r="H251" s="145"/>
      <c r="I251" s="59"/>
      <c r="J251" s="57"/>
      <c r="K251" s="58"/>
    </row>
    <row r="252" customFormat="false" ht="15" hidden="false" customHeight="true" outlineLevel="0" collapsed="false">
      <c r="A252" s="60" t="n">
        <v>24</v>
      </c>
      <c r="B252" s="61" t="s">
        <v>342</v>
      </c>
      <c r="C252" s="141" t="s">
        <v>123</v>
      </c>
      <c r="D252" s="142"/>
      <c r="E252" s="143"/>
      <c r="F252" s="65" t="n">
        <f aca="false">D252*E252</f>
        <v>0</v>
      </c>
      <c r="G252" s="144"/>
      <c r="H252" s="145"/>
      <c r="I252" s="59"/>
      <c r="J252" s="57"/>
      <c r="K252" s="58"/>
    </row>
    <row r="253" customFormat="false" ht="15" hidden="false" customHeight="true" outlineLevel="0" collapsed="false">
      <c r="A253" s="60" t="n">
        <v>25</v>
      </c>
      <c r="B253" s="81" t="s">
        <v>343</v>
      </c>
      <c r="C253" s="141" t="s">
        <v>41</v>
      </c>
      <c r="D253" s="142"/>
      <c r="E253" s="143"/>
      <c r="F253" s="65" t="n">
        <f aca="false">D253*E253</f>
        <v>0</v>
      </c>
      <c r="G253" s="144"/>
      <c r="H253" s="145"/>
      <c r="I253" s="59"/>
      <c r="J253" s="57"/>
      <c r="K253" s="58"/>
    </row>
    <row r="254" customFormat="false" ht="15" hidden="false" customHeight="true" outlineLevel="0" collapsed="false">
      <c r="A254" s="60" t="n">
        <v>26</v>
      </c>
      <c r="B254" s="61" t="s">
        <v>344</v>
      </c>
      <c r="C254" s="141" t="s">
        <v>53</v>
      </c>
      <c r="D254" s="142"/>
      <c r="E254" s="143"/>
      <c r="F254" s="65" t="n">
        <f aca="false">D254*E254</f>
        <v>0</v>
      </c>
      <c r="G254" s="144"/>
      <c r="H254" s="145"/>
      <c r="I254" s="59"/>
      <c r="J254" s="57"/>
      <c r="K254" s="58"/>
    </row>
    <row r="255" customFormat="false" ht="15" hidden="false" customHeight="true" outlineLevel="0" collapsed="false">
      <c r="A255" s="60" t="n">
        <v>27</v>
      </c>
      <c r="B255" s="61" t="s">
        <v>345</v>
      </c>
      <c r="C255" s="141" t="s">
        <v>346</v>
      </c>
      <c r="D255" s="142"/>
      <c r="E255" s="143"/>
      <c r="F255" s="65" t="n">
        <f aca="false">D255*E255</f>
        <v>0</v>
      </c>
      <c r="G255" s="144"/>
      <c r="H255" s="145"/>
      <c r="I255" s="59"/>
      <c r="J255" s="57"/>
      <c r="K255" s="58"/>
    </row>
    <row r="256" customFormat="false" ht="15" hidden="false" customHeight="true" outlineLevel="0" collapsed="false">
      <c r="A256" s="60" t="n">
        <v>28</v>
      </c>
      <c r="B256" s="61" t="s">
        <v>347</v>
      </c>
      <c r="C256" s="141" t="s">
        <v>346</v>
      </c>
      <c r="D256" s="142"/>
      <c r="E256" s="143"/>
      <c r="F256" s="65" t="n">
        <f aca="false">D256*E256</f>
        <v>0</v>
      </c>
      <c r="G256" s="144"/>
      <c r="H256" s="145"/>
      <c r="I256" s="59"/>
      <c r="J256" s="57"/>
      <c r="K256" s="58"/>
    </row>
    <row r="257" customFormat="false" ht="15" hidden="false" customHeight="true" outlineLevel="0" collapsed="false">
      <c r="A257" s="60" t="n">
        <v>29</v>
      </c>
      <c r="B257" s="61" t="s">
        <v>348</v>
      </c>
      <c r="C257" s="141" t="s">
        <v>346</v>
      </c>
      <c r="D257" s="142"/>
      <c r="E257" s="143"/>
      <c r="F257" s="65" t="n">
        <f aca="false">D257*E257</f>
        <v>0</v>
      </c>
      <c r="G257" s="144"/>
      <c r="H257" s="145"/>
      <c r="I257" s="59"/>
      <c r="J257" s="57"/>
      <c r="K257" s="58"/>
    </row>
    <row r="258" customFormat="false" ht="15" hidden="false" customHeight="true" outlineLevel="0" collapsed="false">
      <c r="A258" s="60" t="n">
        <v>30</v>
      </c>
      <c r="B258" s="61" t="s">
        <v>349</v>
      </c>
      <c r="C258" s="141" t="s">
        <v>346</v>
      </c>
      <c r="D258" s="142"/>
      <c r="E258" s="143"/>
      <c r="F258" s="65" t="n">
        <f aca="false">D258*E258</f>
        <v>0</v>
      </c>
      <c r="G258" s="144"/>
      <c r="H258" s="146"/>
      <c r="I258" s="59"/>
      <c r="J258" s="57"/>
      <c r="K258" s="58"/>
    </row>
    <row r="259" customFormat="false" ht="15" hidden="false" customHeight="true" outlineLevel="0" collapsed="false">
      <c r="A259" s="60" t="n">
        <v>31</v>
      </c>
      <c r="B259" s="147" t="s">
        <v>350</v>
      </c>
      <c r="C259" s="148" t="s">
        <v>273</v>
      </c>
      <c r="D259" s="142"/>
      <c r="E259" s="143"/>
      <c r="F259" s="65" t="n">
        <f aca="false">D259*E259</f>
        <v>0</v>
      </c>
      <c r="G259" s="144"/>
      <c r="H259" s="146"/>
      <c r="I259" s="59"/>
      <c r="J259" s="57"/>
      <c r="K259" s="58"/>
    </row>
    <row r="260" customFormat="false" ht="15" hidden="false" customHeight="true" outlineLevel="0" collapsed="false">
      <c r="A260" s="60" t="n">
        <v>32</v>
      </c>
      <c r="B260" s="61" t="s">
        <v>351</v>
      </c>
      <c r="C260" s="141" t="s">
        <v>53</v>
      </c>
      <c r="D260" s="142"/>
      <c r="E260" s="143"/>
      <c r="F260" s="65" t="n">
        <f aca="false">D260*E260</f>
        <v>0</v>
      </c>
      <c r="G260" s="144"/>
      <c r="H260" s="145"/>
      <c r="I260" s="59"/>
      <c r="J260" s="57"/>
      <c r="K260" s="58"/>
    </row>
    <row r="261" customFormat="false" ht="15" hidden="false" customHeight="true" outlineLevel="0" collapsed="false">
      <c r="A261" s="60"/>
      <c r="B261" s="70" t="s">
        <v>352</v>
      </c>
      <c r="C261" s="141" t="s">
        <v>346</v>
      </c>
      <c r="D261" s="142"/>
      <c r="E261" s="143"/>
      <c r="F261" s="88"/>
      <c r="G261" s="143"/>
      <c r="H261" s="149" t="n">
        <f aca="false">D261*G261</f>
        <v>0</v>
      </c>
      <c r="I261" s="59"/>
      <c r="J261" s="57"/>
      <c r="K261" s="58"/>
    </row>
    <row r="262" customFormat="false" ht="15" hidden="false" customHeight="true" outlineLevel="0" collapsed="false">
      <c r="A262" s="150"/>
      <c r="B262" s="151" t="s">
        <v>353</v>
      </c>
      <c r="C262" s="76"/>
      <c r="D262" s="77"/>
      <c r="E262" s="78" t="s">
        <v>354</v>
      </c>
      <c r="F262" s="79" t="n">
        <f aca="false">SUM(F229:F260)</f>
        <v>0</v>
      </c>
      <c r="G262" s="78" t="s">
        <v>355</v>
      </c>
      <c r="H262" s="80" t="n">
        <f aca="false">SUM(H261)</f>
        <v>0</v>
      </c>
      <c r="I262" s="59"/>
      <c r="J262" s="57"/>
      <c r="K262" s="58"/>
    </row>
    <row r="263" customFormat="false" ht="15" hidden="false" customHeight="true" outlineLevel="0" collapsed="false">
      <c r="A263" s="111" t="s">
        <v>356</v>
      </c>
      <c r="B263" s="140" t="s">
        <v>357</v>
      </c>
      <c r="C263" s="112"/>
      <c r="D263" s="113"/>
      <c r="E263" s="113"/>
      <c r="F263" s="113"/>
      <c r="G263" s="113"/>
      <c r="H263" s="113"/>
      <c r="I263" s="59"/>
      <c r="J263" s="57"/>
      <c r="K263" s="58"/>
    </row>
    <row r="264" customFormat="false" ht="15" hidden="false" customHeight="true" outlineLevel="0" collapsed="false">
      <c r="A264" s="152" t="n">
        <v>1</v>
      </c>
      <c r="B264" s="61" t="s">
        <v>358</v>
      </c>
      <c r="C264" s="141" t="s">
        <v>41</v>
      </c>
      <c r="D264" s="142"/>
      <c r="E264" s="143"/>
      <c r="F264" s="153" t="n">
        <f aca="false">D264*E264</f>
        <v>0</v>
      </c>
      <c r="G264" s="154"/>
      <c r="H264" s="155"/>
      <c r="I264" s="59"/>
      <c r="J264" s="57"/>
      <c r="K264" s="58"/>
    </row>
    <row r="265" customFormat="false" ht="15" hidden="false" customHeight="true" outlineLevel="0" collapsed="false">
      <c r="A265" s="152" t="n">
        <v>2</v>
      </c>
      <c r="B265" s="61" t="s">
        <v>359</v>
      </c>
      <c r="C265" s="141" t="s">
        <v>41</v>
      </c>
      <c r="D265" s="142"/>
      <c r="E265" s="143"/>
      <c r="F265" s="153" t="n">
        <f aca="false">D265*E265</f>
        <v>0</v>
      </c>
      <c r="G265" s="154"/>
      <c r="H265" s="155"/>
      <c r="I265" s="59"/>
      <c r="J265" s="57"/>
      <c r="K265" s="58"/>
    </row>
    <row r="266" customFormat="false" ht="15" hidden="false" customHeight="true" outlineLevel="0" collapsed="false">
      <c r="A266" s="152" t="n">
        <v>3</v>
      </c>
      <c r="B266" s="61" t="s">
        <v>360</v>
      </c>
      <c r="C266" s="141" t="s">
        <v>41</v>
      </c>
      <c r="D266" s="142"/>
      <c r="E266" s="143"/>
      <c r="F266" s="153" t="n">
        <f aca="false">D266*E266</f>
        <v>0</v>
      </c>
      <c r="G266" s="154"/>
      <c r="H266" s="155"/>
      <c r="I266" s="59"/>
      <c r="J266" s="57"/>
      <c r="K266" s="58"/>
    </row>
    <row r="267" customFormat="false" ht="15" hidden="false" customHeight="true" outlineLevel="0" collapsed="false">
      <c r="A267" s="152" t="n">
        <v>4</v>
      </c>
      <c r="B267" s="61" t="s">
        <v>361</v>
      </c>
      <c r="C267" s="141" t="s">
        <v>41</v>
      </c>
      <c r="D267" s="142"/>
      <c r="E267" s="143"/>
      <c r="F267" s="153" t="n">
        <f aca="false">D267*E267</f>
        <v>0</v>
      </c>
      <c r="G267" s="154"/>
      <c r="H267" s="155"/>
      <c r="I267" s="59"/>
      <c r="J267" s="57"/>
      <c r="K267" s="58"/>
    </row>
    <row r="268" customFormat="false" ht="15" hidden="false" customHeight="true" outlineLevel="0" collapsed="false">
      <c r="A268" s="152" t="n">
        <v>5</v>
      </c>
      <c r="B268" s="61" t="s">
        <v>362</v>
      </c>
      <c r="C268" s="141" t="s">
        <v>41</v>
      </c>
      <c r="D268" s="142"/>
      <c r="E268" s="143"/>
      <c r="F268" s="153" t="n">
        <f aca="false">D268*E268</f>
        <v>0</v>
      </c>
      <c r="G268" s="154"/>
      <c r="H268" s="155"/>
      <c r="I268" s="59"/>
      <c r="J268" s="57"/>
      <c r="K268" s="58"/>
    </row>
    <row r="269" customFormat="false" ht="15" hidden="false" customHeight="true" outlineLevel="0" collapsed="false">
      <c r="A269" s="152" t="n">
        <v>6</v>
      </c>
      <c r="B269" s="61" t="s">
        <v>363</v>
      </c>
      <c r="C269" s="141" t="s">
        <v>41</v>
      </c>
      <c r="D269" s="142"/>
      <c r="E269" s="143"/>
      <c r="F269" s="153" t="n">
        <f aca="false">D269*E269</f>
        <v>0</v>
      </c>
      <c r="G269" s="154"/>
      <c r="H269" s="155"/>
      <c r="I269" s="59"/>
      <c r="J269" s="57"/>
      <c r="K269" s="58"/>
    </row>
    <row r="270" customFormat="false" ht="15" hidden="false" customHeight="true" outlineLevel="0" collapsed="false">
      <c r="A270" s="152" t="n">
        <v>7</v>
      </c>
      <c r="B270" s="61" t="s">
        <v>364</v>
      </c>
      <c r="C270" s="141" t="s">
        <v>53</v>
      </c>
      <c r="D270" s="142"/>
      <c r="E270" s="143"/>
      <c r="F270" s="153" t="n">
        <f aca="false">D270*E270</f>
        <v>0</v>
      </c>
      <c r="G270" s="154"/>
      <c r="H270" s="155"/>
      <c r="I270" s="59"/>
      <c r="J270" s="57"/>
      <c r="K270" s="58"/>
    </row>
    <row r="271" customFormat="false" ht="15" hidden="false" customHeight="true" outlineLevel="0" collapsed="false">
      <c r="A271" s="152" t="n">
        <v>8</v>
      </c>
      <c r="B271" s="61" t="s">
        <v>365</v>
      </c>
      <c r="C271" s="141" t="s">
        <v>53</v>
      </c>
      <c r="D271" s="142"/>
      <c r="E271" s="143"/>
      <c r="F271" s="153" t="n">
        <f aca="false">D271*E271</f>
        <v>0</v>
      </c>
      <c r="G271" s="154"/>
      <c r="H271" s="155"/>
      <c r="I271" s="59"/>
      <c r="J271" s="57"/>
      <c r="K271" s="58"/>
    </row>
    <row r="272" customFormat="false" ht="15" hidden="false" customHeight="true" outlineLevel="0" collapsed="false">
      <c r="A272" s="152" t="n">
        <v>9</v>
      </c>
      <c r="B272" s="61" t="s">
        <v>366</v>
      </c>
      <c r="C272" s="141" t="s">
        <v>53</v>
      </c>
      <c r="D272" s="142"/>
      <c r="E272" s="143"/>
      <c r="F272" s="153" t="n">
        <f aca="false">D272*E272</f>
        <v>0</v>
      </c>
      <c r="G272" s="154"/>
      <c r="H272" s="155"/>
      <c r="I272" s="59"/>
      <c r="J272" s="57"/>
      <c r="K272" s="58"/>
    </row>
    <row r="273" customFormat="false" ht="15" hidden="false" customHeight="true" outlineLevel="0" collapsed="false">
      <c r="A273" s="152" t="n">
        <v>10</v>
      </c>
      <c r="B273" s="61" t="s">
        <v>367</v>
      </c>
      <c r="C273" s="141" t="s">
        <v>53</v>
      </c>
      <c r="D273" s="142"/>
      <c r="E273" s="143"/>
      <c r="F273" s="153" t="n">
        <f aca="false">D273*E273</f>
        <v>0</v>
      </c>
      <c r="G273" s="154"/>
      <c r="H273" s="155"/>
      <c r="I273" s="59"/>
      <c r="J273" s="57"/>
      <c r="K273" s="58"/>
    </row>
    <row r="274" customFormat="false" ht="15" hidden="false" customHeight="true" outlineLevel="0" collapsed="false">
      <c r="A274" s="152" t="n">
        <v>11</v>
      </c>
      <c r="B274" s="61" t="s">
        <v>368</v>
      </c>
      <c r="C274" s="141" t="s">
        <v>53</v>
      </c>
      <c r="D274" s="142"/>
      <c r="E274" s="143"/>
      <c r="F274" s="153" t="n">
        <f aca="false">D274*E274</f>
        <v>0</v>
      </c>
      <c r="G274" s="154"/>
      <c r="H274" s="155"/>
      <c r="I274" s="59"/>
      <c r="J274" s="57"/>
      <c r="K274" s="58"/>
    </row>
    <row r="275" customFormat="false" ht="15" hidden="false" customHeight="true" outlineLevel="0" collapsed="false">
      <c r="A275" s="152" t="n">
        <v>12</v>
      </c>
      <c r="B275" s="61" t="s">
        <v>369</v>
      </c>
      <c r="C275" s="141" t="s">
        <v>53</v>
      </c>
      <c r="D275" s="142"/>
      <c r="E275" s="143"/>
      <c r="F275" s="153" t="n">
        <f aca="false">D275*E275</f>
        <v>0</v>
      </c>
      <c r="G275" s="154"/>
      <c r="H275" s="155"/>
      <c r="I275" s="59"/>
      <c r="J275" s="57"/>
      <c r="K275" s="58"/>
    </row>
    <row r="276" customFormat="false" ht="15" hidden="false" customHeight="true" outlineLevel="0" collapsed="false">
      <c r="A276" s="152" t="n">
        <v>13</v>
      </c>
      <c r="B276" s="61" t="s">
        <v>370</v>
      </c>
      <c r="C276" s="141" t="s">
        <v>53</v>
      </c>
      <c r="D276" s="142"/>
      <c r="E276" s="143"/>
      <c r="F276" s="153" t="n">
        <f aca="false">D276*E276</f>
        <v>0</v>
      </c>
      <c r="G276" s="154"/>
      <c r="H276" s="155"/>
      <c r="I276" s="59"/>
      <c r="J276" s="57"/>
      <c r="K276" s="58"/>
    </row>
    <row r="277" customFormat="false" ht="15" hidden="false" customHeight="true" outlineLevel="0" collapsed="false">
      <c r="A277" s="152" t="n">
        <v>14</v>
      </c>
      <c r="B277" s="61" t="s">
        <v>371</v>
      </c>
      <c r="C277" s="141" t="s">
        <v>53</v>
      </c>
      <c r="D277" s="142"/>
      <c r="E277" s="143"/>
      <c r="F277" s="153" t="n">
        <f aca="false">D277*E277</f>
        <v>0</v>
      </c>
      <c r="G277" s="154"/>
      <c r="H277" s="155"/>
      <c r="I277" s="59"/>
      <c r="J277" s="57"/>
      <c r="K277" s="58"/>
    </row>
    <row r="278" customFormat="false" ht="15" hidden="false" customHeight="true" outlineLevel="0" collapsed="false">
      <c r="A278" s="152" t="n">
        <v>15</v>
      </c>
      <c r="B278" s="61" t="s">
        <v>372</v>
      </c>
      <c r="C278" s="141" t="s">
        <v>53</v>
      </c>
      <c r="D278" s="142"/>
      <c r="E278" s="143"/>
      <c r="F278" s="153" t="n">
        <f aca="false">D278*E278</f>
        <v>0</v>
      </c>
      <c r="G278" s="154"/>
      <c r="H278" s="155"/>
      <c r="I278" s="59"/>
      <c r="J278" s="57"/>
      <c r="K278" s="58"/>
    </row>
    <row r="279" customFormat="false" ht="15" hidden="false" customHeight="true" outlineLevel="0" collapsed="false">
      <c r="A279" s="152" t="n">
        <v>16</v>
      </c>
      <c r="B279" s="61" t="s">
        <v>373</v>
      </c>
      <c r="C279" s="141" t="s">
        <v>53</v>
      </c>
      <c r="D279" s="142"/>
      <c r="E279" s="143"/>
      <c r="F279" s="153" t="n">
        <f aca="false">D279*E279</f>
        <v>0</v>
      </c>
      <c r="G279" s="154"/>
      <c r="H279" s="155"/>
      <c r="I279" s="59"/>
      <c r="J279" s="57"/>
      <c r="K279" s="58"/>
    </row>
    <row r="280" customFormat="false" ht="15" hidden="false" customHeight="true" outlineLevel="0" collapsed="false">
      <c r="A280" s="152" t="n">
        <v>17</v>
      </c>
      <c r="B280" s="81" t="s">
        <v>374</v>
      </c>
      <c r="C280" s="141" t="s">
        <v>53</v>
      </c>
      <c r="D280" s="142"/>
      <c r="E280" s="143"/>
      <c r="F280" s="153" t="n">
        <f aca="false">D280*E280</f>
        <v>0</v>
      </c>
      <c r="G280" s="156"/>
      <c r="H280" s="157"/>
      <c r="I280" s="59"/>
      <c r="J280" s="57"/>
      <c r="K280" s="58"/>
    </row>
    <row r="281" customFormat="false" ht="15" hidden="false" customHeight="true" outlineLevel="0" collapsed="false">
      <c r="A281" s="152" t="n">
        <v>18</v>
      </c>
      <c r="B281" s="81" t="s">
        <v>375</v>
      </c>
      <c r="C281" s="141" t="s">
        <v>53</v>
      </c>
      <c r="D281" s="142"/>
      <c r="E281" s="143"/>
      <c r="F281" s="153" t="n">
        <f aca="false">D281*E281</f>
        <v>0</v>
      </c>
      <c r="G281" s="156"/>
      <c r="H281" s="157"/>
      <c r="I281" s="59"/>
      <c r="J281" s="57"/>
      <c r="K281" s="58"/>
    </row>
    <row r="282" customFormat="false" ht="15" hidden="false" customHeight="true" outlineLevel="0" collapsed="false">
      <c r="A282" s="152" t="n">
        <v>19</v>
      </c>
      <c r="B282" s="81" t="s">
        <v>376</v>
      </c>
      <c r="C282" s="141" t="s">
        <v>53</v>
      </c>
      <c r="D282" s="142"/>
      <c r="E282" s="143"/>
      <c r="F282" s="153" t="n">
        <f aca="false">D282*E282</f>
        <v>0</v>
      </c>
      <c r="G282" s="156"/>
      <c r="H282" s="157"/>
      <c r="I282" s="59"/>
      <c r="J282" s="57"/>
      <c r="K282" s="58"/>
    </row>
    <row r="283" customFormat="false" ht="15" hidden="false" customHeight="true" outlineLevel="0" collapsed="false">
      <c r="A283" s="152" t="n">
        <v>20</v>
      </c>
      <c r="B283" s="81" t="s">
        <v>377</v>
      </c>
      <c r="C283" s="141" t="s">
        <v>53</v>
      </c>
      <c r="D283" s="142"/>
      <c r="E283" s="143"/>
      <c r="F283" s="153" t="n">
        <f aca="false">D283*E283</f>
        <v>0</v>
      </c>
      <c r="G283" s="156"/>
      <c r="H283" s="157"/>
      <c r="I283" s="59"/>
      <c r="J283" s="57"/>
      <c r="K283" s="58"/>
    </row>
    <row r="284" customFormat="false" ht="15" hidden="false" customHeight="true" outlineLevel="0" collapsed="false">
      <c r="A284" s="152" t="n">
        <v>21</v>
      </c>
      <c r="B284" s="61" t="s">
        <v>378</v>
      </c>
      <c r="C284" s="141" t="s">
        <v>41</v>
      </c>
      <c r="D284" s="142"/>
      <c r="E284" s="143"/>
      <c r="F284" s="153" t="n">
        <f aca="false">D284*E284</f>
        <v>0</v>
      </c>
      <c r="G284" s="154"/>
      <c r="H284" s="155"/>
      <c r="I284" s="59"/>
      <c r="J284" s="57"/>
      <c r="K284" s="58"/>
    </row>
    <row r="285" customFormat="false" ht="15" hidden="false" customHeight="true" outlineLevel="0" collapsed="false">
      <c r="A285" s="152" t="n">
        <v>22</v>
      </c>
      <c r="B285" s="61" t="s">
        <v>379</v>
      </c>
      <c r="C285" s="141" t="s">
        <v>41</v>
      </c>
      <c r="D285" s="142"/>
      <c r="E285" s="143"/>
      <c r="F285" s="153" t="n">
        <f aca="false">D285*E285</f>
        <v>0</v>
      </c>
      <c r="G285" s="154"/>
      <c r="H285" s="155"/>
      <c r="I285" s="59"/>
      <c r="J285" s="57"/>
      <c r="K285" s="58"/>
    </row>
    <row r="286" customFormat="false" ht="15" hidden="false" customHeight="true" outlineLevel="0" collapsed="false">
      <c r="A286" s="152" t="n">
        <v>23</v>
      </c>
      <c r="B286" s="61" t="s">
        <v>380</v>
      </c>
      <c r="C286" s="141" t="s">
        <v>41</v>
      </c>
      <c r="D286" s="142"/>
      <c r="E286" s="143"/>
      <c r="F286" s="153" t="n">
        <f aca="false">D286*E286</f>
        <v>0</v>
      </c>
      <c r="G286" s="154"/>
      <c r="H286" s="155"/>
      <c r="I286" s="59"/>
      <c r="J286" s="57"/>
      <c r="K286" s="58"/>
    </row>
    <row r="287" customFormat="false" ht="15" hidden="false" customHeight="true" outlineLevel="0" collapsed="false">
      <c r="A287" s="152" t="n">
        <v>24</v>
      </c>
      <c r="B287" s="61" t="s">
        <v>381</v>
      </c>
      <c r="C287" s="141" t="s">
        <v>41</v>
      </c>
      <c r="D287" s="142"/>
      <c r="E287" s="143"/>
      <c r="F287" s="153" t="n">
        <f aca="false">D287*E287</f>
        <v>0</v>
      </c>
      <c r="G287" s="154"/>
      <c r="H287" s="155"/>
      <c r="I287" s="59"/>
      <c r="J287" s="57"/>
      <c r="K287" s="58"/>
    </row>
    <row r="288" customFormat="false" ht="15" hidden="false" customHeight="true" outlineLevel="0" collapsed="false">
      <c r="A288" s="152" t="n">
        <v>25</v>
      </c>
      <c r="B288" s="61" t="s">
        <v>382</v>
      </c>
      <c r="C288" s="141"/>
      <c r="D288" s="142"/>
      <c r="E288" s="143"/>
      <c r="F288" s="153" t="n">
        <f aca="false">D288*E288</f>
        <v>0</v>
      </c>
      <c r="G288" s="154"/>
      <c r="H288" s="155"/>
      <c r="I288" s="59"/>
      <c r="J288" s="57"/>
      <c r="K288" s="58"/>
    </row>
    <row r="289" customFormat="false" ht="15" hidden="false" customHeight="true" outlineLevel="0" collapsed="false">
      <c r="A289" s="152" t="n">
        <v>26</v>
      </c>
      <c r="B289" s="61" t="s">
        <v>383</v>
      </c>
      <c r="C289" s="141" t="s">
        <v>41</v>
      </c>
      <c r="D289" s="142"/>
      <c r="E289" s="143"/>
      <c r="F289" s="153" t="n">
        <f aca="false">D289*E289</f>
        <v>0</v>
      </c>
      <c r="G289" s="154"/>
      <c r="H289" s="155"/>
      <c r="I289" s="59"/>
      <c r="J289" s="57"/>
      <c r="K289" s="58"/>
    </row>
    <row r="290" customFormat="false" ht="25.5" hidden="false" customHeight="true" outlineLevel="0" collapsed="false">
      <c r="A290" s="152" t="n">
        <v>27</v>
      </c>
      <c r="B290" s="61" t="s">
        <v>384</v>
      </c>
      <c r="C290" s="141" t="s">
        <v>346</v>
      </c>
      <c r="D290" s="142"/>
      <c r="E290" s="143"/>
      <c r="F290" s="153" t="n">
        <f aca="false">D290*E290</f>
        <v>0</v>
      </c>
      <c r="G290" s="154"/>
      <c r="H290" s="155"/>
      <c r="I290" s="59"/>
      <c r="J290" s="57"/>
      <c r="K290" s="58"/>
    </row>
    <row r="291" customFormat="false" ht="25.5" hidden="false" customHeight="true" outlineLevel="0" collapsed="false">
      <c r="A291" s="152" t="n">
        <v>28</v>
      </c>
      <c r="B291" s="61" t="s">
        <v>385</v>
      </c>
      <c r="C291" s="141" t="s">
        <v>346</v>
      </c>
      <c r="D291" s="142"/>
      <c r="E291" s="143"/>
      <c r="F291" s="153" t="n">
        <f aca="false">D291*E291</f>
        <v>0</v>
      </c>
      <c r="G291" s="154"/>
      <c r="H291" s="155"/>
      <c r="I291" s="59"/>
      <c r="J291" s="57"/>
      <c r="K291" s="58"/>
    </row>
    <row r="292" customFormat="false" ht="15" hidden="false" customHeight="true" outlineLevel="0" collapsed="false">
      <c r="A292" s="152" t="n">
        <v>29</v>
      </c>
      <c r="B292" s="61" t="s">
        <v>386</v>
      </c>
      <c r="C292" s="141" t="s">
        <v>53</v>
      </c>
      <c r="D292" s="142"/>
      <c r="E292" s="143"/>
      <c r="F292" s="153" t="n">
        <f aca="false">D292*E292</f>
        <v>0</v>
      </c>
      <c r="G292" s="154"/>
      <c r="H292" s="155"/>
      <c r="I292" s="59"/>
      <c r="J292" s="57"/>
      <c r="K292" s="58"/>
    </row>
    <row r="293" customFormat="false" ht="15" hidden="false" customHeight="true" outlineLevel="0" collapsed="false">
      <c r="A293" s="152" t="n">
        <v>30</v>
      </c>
      <c r="B293" s="61" t="s">
        <v>387</v>
      </c>
      <c r="C293" s="141" t="s">
        <v>53</v>
      </c>
      <c r="D293" s="142"/>
      <c r="E293" s="143"/>
      <c r="F293" s="153" t="n">
        <f aca="false">D293*E293</f>
        <v>0</v>
      </c>
      <c r="G293" s="154"/>
      <c r="H293" s="155"/>
      <c r="I293" s="59"/>
      <c r="J293" s="57"/>
      <c r="K293" s="58"/>
    </row>
    <row r="294" customFormat="false" ht="15" hidden="false" customHeight="true" outlineLevel="0" collapsed="false">
      <c r="A294" s="152" t="n">
        <v>31</v>
      </c>
      <c r="B294" s="61" t="s">
        <v>388</v>
      </c>
      <c r="C294" s="141" t="s">
        <v>53</v>
      </c>
      <c r="D294" s="142"/>
      <c r="E294" s="143"/>
      <c r="F294" s="153" t="n">
        <f aca="false">D294*E294</f>
        <v>0</v>
      </c>
      <c r="G294" s="154"/>
      <c r="H294" s="155"/>
      <c r="I294" s="59"/>
      <c r="J294" s="57"/>
      <c r="K294" s="58"/>
    </row>
    <row r="295" customFormat="false" ht="15" hidden="false" customHeight="true" outlineLevel="0" collapsed="false">
      <c r="A295" s="152" t="n">
        <v>32</v>
      </c>
      <c r="B295" s="61" t="s">
        <v>389</v>
      </c>
      <c r="C295" s="141" t="s">
        <v>53</v>
      </c>
      <c r="D295" s="142"/>
      <c r="E295" s="143"/>
      <c r="F295" s="153" t="n">
        <f aca="false">D295*E295</f>
        <v>0</v>
      </c>
      <c r="G295" s="154"/>
      <c r="H295" s="155"/>
      <c r="I295" s="59"/>
      <c r="J295" s="57"/>
      <c r="K295" s="58"/>
    </row>
    <row r="296" customFormat="false" ht="15" hidden="false" customHeight="true" outlineLevel="0" collapsed="false">
      <c r="A296" s="152" t="n">
        <v>33</v>
      </c>
      <c r="B296" s="61" t="s">
        <v>390</v>
      </c>
      <c r="C296" s="141" t="s">
        <v>53</v>
      </c>
      <c r="D296" s="142"/>
      <c r="E296" s="143"/>
      <c r="F296" s="153" t="n">
        <f aca="false">D296*E296</f>
        <v>0</v>
      </c>
      <c r="G296" s="154"/>
      <c r="H296" s="155"/>
      <c r="I296" s="59"/>
      <c r="J296" s="57"/>
      <c r="K296" s="58"/>
    </row>
    <row r="297" customFormat="false" ht="15" hidden="false" customHeight="true" outlineLevel="0" collapsed="false">
      <c r="A297" s="152" t="n">
        <v>34</v>
      </c>
      <c r="B297" s="61" t="s">
        <v>391</v>
      </c>
      <c r="C297" s="141" t="s">
        <v>53</v>
      </c>
      <c r="D297" s="142"/>
      <c r="E297" s="143"/>
      <c r="F297" s="153" t="n">
        <f aca="false">D297*E297</f>
        <v>0</v>
      </c>
      <c r="G297" s="154"/>
      <c r="H297" s="155"/>
      <c r="I297" s="59"/>
      <c r="J297" s="57"/>
      <c r="K297" s="58"/>
    </row>
    <row r="298" customFormat="false" ht="15" hidden="false" customHeight="true" outlineLevel="0" collapsed="false">
      <c r="A298" s="152" t="n">
        <v>35</v>
      </c>
      <c r="B298" s="61" t="s">
        <v>392</v>
      </c>
      <c r="C298" s="141" t="s">
        <v>53</v>
      </c>
      <c r="D298" s="142"/>
      <c r="E298" s="143"/>
      <c r="F298" s="153" t="n">
        <f aca="false">D298*E298</f>
        <v>0</v>
      </c>
      <c r="G298" s="154"/>
      <c r="H298" s="155"/>
      <c r="I298" s="59"/>
      <c r="J298" s="57"/>
      <c r="K298" s="58"/>
    </row>
    <row r="299" customFormat="false" ht="15" hidden="false" customHeight="true" outlineLevel="0" collapsed="false">
      <c r="A299" s="152" t="n">
        <v>36</v>
      </c>
      <c r="B299" s="61" t="s">
        <v>393</v>
      </c>
      <c r="C299" s="141" t="s">
        <v>53</v>
      </c>
      <c r="D299" s="142"/>
      <c r="E299" s="143"/>
      <c r="F299" s="153" t="n">
        <f aca="false">D299*E299</f>
        <v>0</v>
      </c>
      <c r="G299" s="158"/>
      <c r="H299" s="159"/>
      <c r="I299" s="59"/>
      <c r="J299" s="57"/>
      <c r="K299" s="58"/>
    </row>
    <row r="300" customFormat="false" ht="15" hidden="false" customHeight="true" outlineLevel="0" collapsed="false">
      <c r="A300" s="152" t="n">
        <v>37</v>
      </c>
      <c r="B300" s="61" t="s">
        <v>394</v>
      </c>
      <c r="C300" s="141" t="s">
        <v>53</v>
      </c>
      <c r="D300" s="142"/>
      <c r="E300" s="143"/>
      <c r="F300" s="153" t="n">
        <f aca="false">D300*E300</f>
        <v>0</v>
      </c>
      <c r="G300" s="158"/>
      <c r="H300" s="159"/>
      <c r="I300" s="59"/>
      <c r="J300" s="57"/>
      <c r="K300" s="58"/>
    </row>
    <row r="301" customFormat="false" ht="15" hidden="false" customHeight="true" outlineLevel="0" collapsed="false">
      <c r="A301" s="152" t="n">
        <v>38</v>
      </c>
      <c r="B301" s="61" t="s">
        <v>395</v>
      </c>
      <c r="C301" s="141" t="s">
        <v>53</v>
      </c>
      <c r="D301" s="142"/>
      <c r="E301" s="143"/>
      <c r="F301" s="153" t="n">
        <f aca="false">D301*E301</f>
        <v>0</v>
      </c>
      <c r="G301" s="158"/>
      <c r="H301" s="159"/>
      <c r="I301" s="59"/>
      <c r="J301" s="57"/>
      <c r="K301" s="58"/>
    </row>
    <row r="302" customFormat="false" ht="15" hidden="false" customHeight="true" outlineLevel="0" collapsed="false">
      <c r="A302" s="152" t="n">
        <v>39</v>
      </c>
      <c r="B302" s="61" t="s">
        <v>396</v>
      </c>
      <c r="C302" s="141" t="s">
        <v>41</v>
      </c>
      <c r="D302" s="142"/>
      <c r="E302" s="143"/>
      <c r="F302" s="153" t="n">
        <f aca="false">D302*E302</f>
        <v>0</v>
      </c>
      <c r="G302" s="158"/>
      <c r="H302" s="159"/>
      <c r="I302" s="59"/>
      <c r="J302" s="57"/>
      <c r="K302" s="58"/>
    </row>
    <row r="303" customFormat="false" ht="15" hidden="false" customHeight="true" outlineLevel="0" collapsed="false">
      <c r="A303" s="152" t="n">
        <v>40</v>
      </c>
      <c r="B303" s="61" t="s">
        <v>397</v>
      </c>
      <c r="C303" s="141" t="s">
        <v>41</v>
      </c>
      <c r="D303" s="142"/>
      <c r="E303" s="143"/>
      <c r="F303" s="153" t="n">
        <f aca="false">D303*E303</f>
        <v>0</v>
      </c>
      <c r="G303" s="158"/>
      <c r="H303" s="159"/>
      <c r="I303" s="59"/>
      <c r="J303" s="57"/>
      <c r="K303" s="58"/>
    </row>
    <row r="304" customFormat="false" ht="15" hidden="false" customHeight="true" outlineLevel="0" collapsed="false">
      <c r="A304" s="152" t="n">
        <v>41</v>
      </c>
      <c r="B304" s="61" t="s">
        <v>398</v>
      </c>
      <c r="C304" s="141" t="s">
        <v>41</v>
      </c>
      <c r="D304" s="142"/>
      <c r="E304" s="143"/>
      <c r="F304" s="153" t="n">
        <f aca="false">D304*E304</f>
        <v>0</v>
      </c>
      <c r="G304" s="158"/>
      <c r="H304" s="159"/>
      <c r="I304" s="59"/>
      <c r="J304" s="57"/>
      <c r="K304" s="58"/>
    </row>
    <row r="305" customFormat="false" ht="15" hidden="false" customHeight="true" outlineLevel="0" collapsed="false">
      <c r="A305" s="152" t="n">
        <v>42</v>
      </c>
      <c r="B305" s="81" t="s">
        <v>399</v>
      </c>
      <c r="C305" s="141" t="s">
        <v>123</v>
      </c>
      <c r="D305" s="142"/>
      <c r="E305" s="143"/>
      <c r="F305" s="153" t="n">
        <f aca="false">D305*E305</f>
        <v>0</v>
      </c>
      <c r="G305" s="160"/>
      <c r="H305" s="161"/>
      <c r="I305" s="59"/>
      <c r="J305" s="57"/>
      <c r="K305" s="58"/>
    </row>
    <row r="306" customFormat="false" ht="15" hidden="false" customHeight="true" outlineLevel="0" collapsed="false">
      <c r="A306" s="152" t="n">
        <v>43</v>
      </c>
      <c r="B306" s="81" t="s">
        <v>400</v>
      </c>
      <c r="C306" s="141" t="s">
        <v>123</v>
      </c>
      <c r="D306" s="142"/>
      <c r="E306" s="143"/>
      <c r="F306" s="153" t="n">
        <f aca="false">D306*E306</f>
        <v>0</v>
      </c>
      <c r="G306" s="160"/>
      <c r="H306" s="161"/>
      <c r="I306" s="59"/>
      <c r="J306" s="57"/>
      <c r="K306" s="58"/>
    </row>
    <row r="307" customFormat="false" ht="15" hidden="false" customHeight="true" outlineLevel="0" collapsed="false">
      <c r="A307" s="152" t="n">
        <v>44</v>
      </c>
      <c r="B307" s="81" t="s">
        <v>401</v>
      </c>
      <c r="C307" s="141" t="s">
        <v>41</v>
      </c>
      <c r="D307" s="142"/>
      <c r="E307" s="143"/>
      <c r="F307" s="153" t="n">
        <f aca="false">D307*E307</f>
        <v>0</v>
      </c>
      <c r="G307" s="160"/>
      <c r="H307" s="161"/>
      <c r="I307" s="59"/>
      <c r="J307" s="57"/>
      <c r="K307" s="58"/>
    </row>
    <row r="308" customFormat="false" ht="15" hidden="false" customHeight="true" outlineLevel="0" collapsed="false">
      <c r="A308" s="152" t="n">
        <v>45</v>
      </c>
      <c r="B308" s="81" t="s">
        <v>402</v>
      </c>
      <c r="C308" s="141" t="s">
        <v>41</v>
      </c>
      <c r="D308" s="142"/>
      <c r="E308" s="143"/>
      <c r="F308" s="153" t="n">
        <f aca="false">D308*E308</f>
        <v>0</v>
      </c>
      <c r="G308" s="160"/>
      <c r="H308" s="161"/>
      <c r="I308" s="59"/>
      <c r="J308" s="57"/>
      <c r="K308" s="58"/>
    </row>
    <row r="309" customFormat="false" ht="15" hidden="false" customHeight="true" outlineLevel="0" collapsed="false">
      <c r="A309" s="152" t="n">
        <v>46</v>
      </c>
      <c r="B309" s="61" t="s">
        <v>403</v>
      </c>
      <c r="C309" s="141" t="s">
        <v>53</v>
      </c>
      <c r="D309" s="142"/>
      <c r="E309" s="143"/>
      <c r="F309" s="153" t="n">
        <f aca="false">D309*E309</f>
        <v>0</v>
      </c>
      <c r="G309" s="158"/>
      <c r="H309" s="159"/>
      <c r="I309" s="59"/>
      <c r="J309" s="57"/>
      <c r="K309" s="58"/>
    </row>
    <row r="310" customFormat="false" ht="15" hidden="false" customHeight="true" outlineLevel="0" collapsed="false">
      <c r="A310" s="152" t="n">
        <v>47</v>
      </c>
      <c r="B310" s="61" t="s">
        <v>404</v>
      </c>
      <c r="C310" s="141" t="s">
        <v>53</v>
      </c>
      <c r="D310" s="142"/>
      <c r="E310" s="143"/>
      <c r="F310" s="153" t="n">
        <f aca="false">D310*E310</f>
        <v>0</v>
      </c>
      <c r="G310" s="154"/>
      <c r="H310" s="155"/>
      <c r="I310" s="59"/>
      <c r="J310" s="57"/>
      <c r="K310" s="58"/>
    </row>
    <row r="311" customFormat="false" ht="15" hidden="false" customHeight="true" outlineLevel="0" collapsed="false">
      <c r="A311" s="152" t="n">
        <v>48</v>
      </c>
      <c r="B311" s="61" t="s">
        <v>405</v>
      </c>
      <c r="C311" s="141" t="s">
        <v>53</v>
      </c>
      <c r="D311" s="142"/>
      <c r="E311" s="143"/>
      <c r="F311" s="153" t="n">
        <f aca="false">D311*E311</f>
        <v>0</v>
      </c>
      <c r="G311" s="154"/>
      <c r="H311" s="155"/>
      <c r="I311" s="59"/>
      <c r="J311" s="57"/>
      <c r="K311" s="58"/>
    </row>
    <row r="312" customFormat="false" ht="15" hidden="false" customHeight="true" outlineLevel="0" collapsed="false">
      <c r="A312" s="152" t="n">
        <v>49</v>
      </c>
      <c r="B312" s="61" t="s">
        <v>406</v>
      </c>
      <c r="C312" s="141" t="s">
        <v>41</v>
      </c>
      <c r="D312" s="142"/>
      <c r="E312" s="143"/>
      <c r="F312" s="153" t="n">
        <f aca="false">D312*E312</f>
        <v>0</v>
      </c>
      <c r="G312" s="154"/>
      <c r="H312" s="155"/>
      <c r="I312" s="59"/>
      <c r="J312" s="57"/>
      <c r="K312" s="58"/>
    </row>
    <row r="313" customFormat="false" ht="15" hidden="false" customHeight="true" outlineLevel="0" collapsed="false">
      <c r="A313" s="152" t="n">
        <v>50</v>
      </c>
      <c r="B313" s="61" t="s">
        <v>407</v>
      </c>
      <c r="C313" s="141" t="s">
        <v>41</v>
      </c>
      <c r="D313" s="142"/>
      <c r="E313" s="143"/>
      <c r="F313" s="153" t="n">
        <f aca="false">D313*E313</f>
        <v>0</v>
      </c>
      <c r="G313" s="154"/>
      <c r="H313" s="155"/>
      <c r="I313" s="59"/>
      <c r="J313" s="57"/>
      <c r="K313" s="58"/>
    </row>
    <row r="314" customFormat="false" ht="15" hidden="false" customHeight="true" outlineLevel="0" collapsed="false">
      <c r="A314" s="152" t="n">
        <v>51</v>
      </c>
      <c r="B314" s="61" t="s">
        <v>408</v>
      </c>
      <c r="C314" s="141" t="s">
        <v>346</v>
      </c>
      <c r="D314" s="142"/>
      <c r="E314" s="143"/>
      <c r="F314" s="153" t="n">
        <f aca="false">D314*E314</f>
        <v>0</v>
      </c>
      <c r="G314" s="154"/>
      <c r="H314" s="155"/>
      <c r="I314" s="59"/>
      <c r="J314" s="57"/>
      <c r="K314" s="58"/>
    </row>
    <row r="315" customFormat="false" ht="15" hidden="false" customHeight="true" outlineLevel="0" collapsed="false">
      <c r="A315" s="152" t="n">
        <v>52</v>
      </c>
      <c r="B315" s="61" t="s">
        <v>409</v>
      </c>
      <c r="C315" s="141" t="s">
        <v>53</v>
      </c>
      <c r="D315" s="142"/>
      <c r="E315" s="143"/>
      <c r="F315" s="153" t="n">
        <f aca="false">D315*E315</f>
        <v>0</v>
      </c>
      <c r="G315" s="154"/>
      <c r="H315" s="155"/>
      <c r="I315" s="59"/>
      <c r="J315" s="57"/>
      <c r="K315" s="58"/>
    </row>
    <row r="316" customFormat="false" ht="15" hidden="false" customHeight="true" outlineLevel="0" collapsed="false">
      <c r="A316" s="152" t="n">
        <v>53</v>
      </c>
      <c r="B316" s="61" t="s">
        <v>410</v>
      </c>
      <c r="C316" s="141" t="s">
        <v>41</v>
      </c>
      <c r="D316" s="142"/>
      <c r="E316" s="143"/>
      <c r="F316" s="153" t="n">
        <f aca="false">D316*E316</f>
        <v>0</v>
      </c>
      <c r="G316" s="154"/>
      <c r="H316" s="155"/>
      <c r="I316" s="59"/>
      <c r="J316" s="57"/>
      <c r="K316" s="58"/>
    </row>
    <row r="317" customFormat="false" ht="15" hidden="false" customHeight="true" outlineLevel="0" collapsed="false">
      <c r="A317" s="152" t="n">
        <v>54</v>
      </c>
      <c r="B317" s="61" t="s">
        <v>411</v>
      </c>
      <c r="C317" s="141" t="s">
        <v>41</v>
      </c>
      <c r="D317" s="142"/>
      <c r="E317" s="143"/>
      <c r="F317" s="153" t="n">
        <f aca="false">D317*E317</f>
        <v>0</v>
      </c>
      <c r="G317" s="154"/>
      <c r="H317" s="155"/>
      <c r="I317" s="59"/>
      <c r="J317" s="57"/>
      <c r="K317" s="58"/>
    </row>
    <row r="318" customFormat="false" ht="15" hidden="false" customHeight="true" outlineLevel="0" collapsed="false">
      <c r="A318" s="162"/>
      <c r="B318" s="70" t="s">
        <v>412</v>
      </c>
      <c r="C318" s="141" t="s">
        <v>41</v>
      </c>
      <c r="D318" s="142"/>
      <c r="E318" s="44"/>
      <c r="F318" s="44"/>
      <c r="G318" s="143"/>
      <c r="H318" s="110" t="n">
        <f aca="false">D318*G318</f>
        <v>0</v>
      </c>
      <c r="I318" s="59"/>
      <c r="J318" s="57"/>
      <c r="K318" s="58"/>
    </row>
    <row r="319" customFormat="false" ht="15" hidden="false" customHeight="true" outlineLevel="0" collapsed="false">
      <c r="A319" s="162"/>
      <c r="B319" s="70" t="s">
        <v>413</v>
      </c>
      <c r="C319" s="141" t="s">
        <v>41</v>
      </c>
      <c r="D319" s="142"/>
      <c r="E319" s="44"/>
      <c r="F319" s="44"/>
      <c r="G319" s="143"/>
      <c r="H319" s="110" t="n">
        <f aca="false">D319*G319</f>
        <v>0</v>
      </c>
      <c r="I319" s="59"/>
      <c r="J319" s="57"/>
      <c r="K319" s="58"/>
    </row>
    <row r="320" customFormat="false" ht="15" hidden="false" customHeight="true" outlineLevel="0" collapsed="false">
      <c r="A320" s="162"/>
      <c r="B320" s="70" t="s">
        <v>414</v>
      </c>
      <c r="C320" s="141" t="s">
        <v>41</v>
      </c>
      <c r="D320" s="142"/>
      <c r="E320" s="44"/>
      <c r="F320" s="44"/>
      <c r="G320" s="143"/>
      <c r="H320" s="110" t="n">
        <f aca="false">D320*G320</f>
        <v>0</v>
      </c>
      <c r="I320" s="59"/>
      <c r="J320" s="57"/>
      <c r="K320" s="58"/>
    </row>
    <row r="321" customFormat="false" ht="15" hidden="false" customHeight="true" outlineLevel="0" collapsed="false">
      <c r="A321" s="163"/>
      <c r="B321" s="70" t="s">
        <v>415</v>
      </c>
      <c r="C321" s="141" t="s">
        <v>41</v>
      </c>
      <c r="D321" s="142"/>
      <c r="E321" s="88"/>
      <c r="F321" s="88"/>
      <c r="G321" s="143"/>
      <c r="H321" s="110" t="n">
        <f aca="false">D321*G321</f>
        <v>0</v>
      </c>
      <c r="I321" s="59"/>
      <c r="J321" s="57"/>
      <c r="K321" s="58"/>
    </row>
    <row r="322" customFormat="false" ht="15" hidden="false" customHeight="true" outlineLevel="0" collapsed="false">
      <c r="A322" s="163"/>
      <c r="B322" s="70" t="s">
        <v>416</v>
      </c>
      <c r="C322" s="141" t="s">
        <v>41</v>
      </c>
      <c r="D322" s="142"/>
      <c r="E322" s="88"/>
      <c r="F322" s="88"/>
      <c r="G322" s="143"/>
      <c r="H322" s="110" t="n">
        <f aca="false">D322*G322</f>
        <v>0</v>
      </c>
      <c r="I322" s="59"/>
      <c r="J322" s="57"/>
      <c r="K322" s="58"/>
    </row>
    <row r="323" customFormat="false" ht="15" hidden="false" customHeight="true" outlineLevel="0" collapsed="false">
      <c r="A323" s="163"/>
      <c r="B323" s="70" t="s">
        <v>417</v>
      </c>
      <c r="C323" s="141" t="s">
        <v>41</v>
      </c>
      <c r="D323" s="142"/>
      <c r="E323" s="88"/>
      <c r="F323" s="88"/>
      <c r="G323" s="143"/>
      <c r="H323" s="110" t="n">
        <f aca="false">D323*G323</f>
        <v>0</v>
      </c>
      <c r="I323" s="59"/>
      <c r="J323" s="57"/>
      <c r="K323" s="58"/>
    </row>
    <row r="324" customFormat="false" ht="15" hidden="false" customHeight="true" outlineLevel="0" collapsed="false">
      <c r="A324" s="162"/>
      <c r="B324" s="70" t="s">
        <v>418</v>
      </c>
      <c r="C324" s="141" t="s">
        <v>53</v>
      </c>
      <c r="D324" s="142"/>
      <c r="E324" s="88"/>
      <c r="F324" s="88"/>
      <c r="G324" s="143"/>
      <c r="H324" s="110" t="n">
        <f aca="false">D324*G324</f>
        <v>0</v>
      </c>
      <c r="I324" s="59"/>
      <c r="J324" s="57"/>
      <c r="K324" s="58"/>
    </row>
    <row r="325" customFormat="false" ht="15" hidden="false" customHeight="true" outlineLevel="0" collapsed="false">
      <c r="A325" s="162"/>
      <c r="B325" s="70" t="s">
        <v>419</v>
      </c>
      <c r="C325" s="141" t="s">
        <v>53</v>
      </c>
      <c r="D325" s="142"/>
      <c r="E325" s="88"/>
      <c r="F325" s="88"/>
      <c r="G325" s="143"/>
      <c r="H325" s="110" t="n">
        <f aca="false">D325*G325</f>
        <v>0</v>
      </c>
      <c r="I325" s="59"/>
      <c r="J325" s="57"/>
      <c r="K325" s="58"/>
    </row>
    <row r="326" customFormat="false" ht="15" hidden="false" customHeight="true" outlineLevel="0" collapsed="false">
      <c r="A326" s="162"/>
      <c r="B326" s="70" t="s">
        <v>420</v>
      </c>
      <c r="C326" s="141" t="s">
        <v>53</v>
      </c>
      <c r="D326" s="142"/>
      <c r="E326" s="88"/>
      <c r="F326" s="88"/>
      <c r="G326" s="143"/>
      <c r="H326" s="110" t="n">
        <f aca="false">D326*G326</f>
        <v>0</v>
      </c>
      <c r="I326" s="59"/>
      <c r="J326" s="57"/>
      <c r="K326" s="58"/>
    </row>
    <row r="327" customFormat="false" ht="15" hidden="false" customHeight="true" outlineLevel="0" collapsed="false">
      <c r="A327" s="162"/>
      <c r="B327" s="70" t="s">
        <v>421</v>
      </c>
      <c r="C327" s="141" t="s">
        <v>53</v>
      </c>
      <c r="D327" s="142"/>
      <c r="E327" s="88"/>
      <c r="F327" s="88"/>
      <c r="G327" s="143"/>
      <c r="H327" s="110" t="n">
        <f aca="false">D327*G327</f>
        <v>0</v>
      </c>
      <c r="I327" s="59"/>
      <c r="J327" s="57"/>
      <c r="K327" s="58"/>
    </row>
    <row r="328" customFormat="false" ht="15" hidden="false" customHeight="true" outlineLevel="0" collapsed="false">
      <c r="A328" s="162"/>
      <c r="B328" s="70" t="s">
        <v>422</v>
      </c>
      <c r="C328" s="141" t="s">
        <v>53</v>
      </c>
      <c r="D328" s="142"/>
      <c r="E328" s="88"/>
      <c r="F328" s="88"/>
      <c r="G328" s="143"/>
      <c r="H328" s="110" t="n">
        <f aca="false">D328*G328</f>
        <v>0</v>
      </c>
      <c r="I328" s="59"/>
      <c r="J328" s="57"/>
      <c r="K328" s="58"/>
    </row>
    <row r="329" customFormat="false" ht="15" hidden="false" customHeight="true" outlineLevel="0" collapsed="false">
      <c r="A329" s="163"/>
      <c r="B329" s="70" t="s">
        <v>423</v>
      </c>
      <c r="C329" s="141" t="s">
        <v>53</v>
      </c>
      <c r="D329" s="142"/>
      <c r="E329" s="88"/>
      <c r="F329" s="88"/>
      <c r="G329" s="143"/>
      <c r="H329" s="110" t="n">
        <f aca="false">D329*G329</f>
        <v>0</v>
      </c>
      <c r="I329" s="59"/>
      <c r="J329" s="57"/>
      <c r="K329" s="58"/>
    </row>
    <row r="330" customFormat="false" ht="15" hidden="false" customHeight="true" outlineLevel="0" collapsed="false">
      <c r="A330" s="163"/>
      <c r="B330" s="70" t="s">
        <v>424</v>
      </c>
      <c r="C330" s="141" t="s">
        <v>53</v>
      </c>
      <c r="D330" s="142"/>
      <c r="E330" s="88"/>
      <c r="F330" s="88"/>
      <c r="G330" s="143"/>
      <c r="H330" s="110" t="n">
        <f aca="false">D330*G330</f>
        <v>0</v>
      </c>
      <c r="I330" s="59"/>
      <c r="J330" s="57"/>
      <c r="K330" s="58"/>
    </row>
    <row r="331" customFormat="false" ht="15" hidden="false" customHeight="true" outlineLevel="0" collapsed="false">
      <c r="A331" s="163"/>
      <c r="B331" s="70" t="s">
        <v>425</v>
      </c>
      <c r="C331" s="141" t="s">
        <v>53</v>
      </c>
      <c r="D331" s="142"/>
      <c r="E331" s="88"/>
      <c r="F331" s="88"/>
      <c r="G331" s="143"/>
      <c r="H331" s="110" t="n">
        <f aca="false">D331*G331</f>
        <v>0</v>
      </c>
      <c r="I331" s="59"/>
      <c r="J331" s="57"/>
      <c r="K331" s="58"/>
    </row>
    <row r="332" customFormat="false" ht="15" hidden="false" customHeight="true" outlineLevel="0" collapsed="false">
      <c r="A332" s="162"/>
      <c r="B332" s="70" t="s">
        <v>426</v>
      </c>
      <c r="C332" s="141" t="s">
        <v>41</v>
      </c>
      <c r="D332" s="142"/>
      <c r="E332" s="88"/>
      <c r="F332" s="88"/>
      <c r="G332" s="143"/>
      <c r="H332" s="110" t="n">
        <f aca="false">D332*G332</f>
        <v>0</v>
      </c>
      <c r="I332" s="59"/>
      <c r="J332" s="57"/>
      <c r="K332" s="58"/>
    </row>
    <row r="333" customFormat="false" ht="15" hidden="false" customHeight="true" outlineLevel="0" collapsed="false">
      <c r="A333" s="162"/>
      <c r="B333" s="70" t="s">
        <v>427</v>
      </c>
      <c r="C333" s="141" t="s">
        <v>41</v>
      </c>
      <c r="D333" s="142"/>
      <c r="E333" s="88"/>
      <c r="F333" s="88"/>
      <c r="G333" s="143"/>
      <c r="H333" s="110" t="n">
        <f aca="false">D333*G333</f>
        <v>0</v>
      </c>
      <c r="I333" s="59"/>
      <c r="J333" s="57"/>
      <c r="K333" s="58"/>
    </row>
    <row r="334" customFormat="false" ht="15" hidden="false" customHeight="true" outlineLevel="0" collapsed="false">
      <c r="A334" s="162"/>
      <c r="B334" s="70" t="s">
        <v>428</v>
      </c>
      <c r="C334" s="141" t="s">
        <v>41</v>
      </c>
      <c r="D334" s="142"/>
      <c r="E334" s="88"/>
      <c r="F334" s="23"/>
      <c r="G334" s="143"/>
      <c r="H334" s="110" t="n">
        <f aca="false">D334*G334</f>
        <v>0</v>
      </c>
      <c r="I334" s="59"/>
      <c r="J334" s="57"/>
      <c r="K334" s="58"/>
    </row>
    <row r="335" customFormat="false" ht="15" hidden="false" customHeight="true" outlineLevel="0" collapsed="false">
      <c r="A335" s="163"/>
      <c r="B335" s="70" t="s">
        <v>429</v>
      </c>
      <c r="C335" s="141" t="s">
        <v>41</v>
      </c>
      <c r="D335" s="142"/>
      <c r="E335" s="88"/>
      <c r="F335" s="88"/>
      <c r="G335" s="143"/>
      <c r="H335" s="110" t="n">
        <f aca="false">D335*G335</f>
        <v>0</v>
      </c>
      <c r="I335" s="59"/>
      <c r="J335" s="57"/>
      <c r="K335" s="58"/>
    </row>
    <row r="336" customFormat="false" ht="15" hidden="false" customHeight="true" outlineLevel="0" collapsed="false">
      <c r="A336" s="162"/>
      <c r="B336" s="70" t="s">
        <v>430</v>
      </c>
      <c r="C336" s="141" t="s">
        <v>41</v>
      </c>
      <c r="D336" s="142"/>
      <c r="E336" s="88"/>
      <c r="F336" s="88"/>
      <c r="G336" s="143"/>
      <c r="H336" s="110" t="n">
        <f aca="false">D336*G336</f>
        <v>0</v>
      </c>
      <c r="I336" s="59"/>
      <c r="J336" s="57"/>
      <c r="K336" s="58"/>
    </row>
    <row r="337" customFormat="false" ht="15" hidden="false" customHeight="true" outlineLevel="0" collapsed="false">
      <c r="A337" s="162"/>
      <c r="B337" s="70" t="s">
        <v>431</v>
      </c>
      <c r="C337" s="141" t="s">
        <v>41</v>
      </c>
      <c r="D337" s="142"/>
      <c r="E337" s="88"/>
      <c r="F337" s="88"/>
      <c r="G337" s="143"/>
      <c r="H337" s="110" t="n">
        <f aca="false">D337*G337</f>
        <v>0</v>
      </c>
      <c r="I337" s="59"/>
      <c r="J337" s="57"/>
      <c r="K337" s="58"/>
    </row>
    <row r="338" customFormat="false" ht="15" hidden="false" customHeight="true" outlineLevel="0" collapsed="false">
      <c r="A338" s="162"/>
      <c r="B338" s="70" t="s">
        <v>432</v>
      </c>
      <c r="C338" s="141" t="s">
        <v>41</v>
      </c>
      <c r="D338" s="142"/>
      <c r="E338" s="88"/>
      <c r="F338" s="88"/>
      <c r="G338" s="143"/>
      <c r="H338" s="110" t="n">
        <f aca="false">D338*G338</f>
        <v>0</v>
      </c>
      <c r="I338" s="59"/>
      <c r="J338" s="57"/>
      <c r="K338" s="58"/>
    </row>
    <row r="339" customFormat="false" ht="15" hidden="false" customHeight="true" outlineLevel="0" collapsed="false">
      <c r="A339" s="162"/>
      <c r="B339" s="70" t="s">
        <v>433</v>
      </c>
      <c r="C339" s="141" t="s">
        <v>41</v>
      </c>
      <c r="D339" s="142"/>
      <c r="E339" s="88"/>
      <c r="F339" s="88"/>
      <c r="G339" s="143"/>
      <c r="H339" s="110" t="n">
        <f aca="false">D339*G339</f>
        <v>0</v>
      </c>
      <c r="I339" s="59"/>
      <c r="J339" s="57"/>
      <c r="K339" s="58"/>
    </row>
    <row r="340" customFormat="false" ht="15" hidden="false" customHeight="true" outlineLevel="0" collapsed="false">
      <c r="A340" s="162"/>
      <c r="B340" s="70" t="s">
        <v>434</v>
      </c>
      <c r="C340" s="141" t="s">
        <v>41</v>
      </c>
      <c r="D340" s="142"/>
      <c r="E340" s="88"/>
      <c r="F340" s="88"/>
      <c r="G340" s="143"/>
      <c r="H340" s="110" t="n">
        <f aca="false">D340*G340</f>
        <v>0</v>
      </c>
      <c r="I340" s="59"/>
      <c r="J340" s="57"/>
      <c r="K340" s="58"/>
    </row>
    <row r="341" customFormat="false" ht="15" hidden="false" customHeight="true" outlineLevel="0" collapsed="false">
      <c r="A341" s="162"/>
      <c r="B341" s="70" t="s">
        <v>435</v>
      </c>
      <c r="C341" s="141" t="s">
        <v>41</v>
      </c>
      <c r="D341" s="142"/>
      <c r="E341" s="88"/>
      <c r="F341" s="88"/>
      <c r="G341" s="143"/>
      <c r="H341" s="110" t="n">
        <f aca="false">D341*G341</f>
        <v>0</v>
      </c>
      <c r="I341" s="59"/>
      <c r="J341" s="57"/>
      <c r="K341" s="58"/>
    </row>
    <row r="342" customFormat="false" ht="15" hidden="false" customHeight="true" outlineLevel="0" collapsed="false">
      <c r="A342" s="162"/>
      <c r="B342" s="70" t="s">
        <v>436</v>
      </c>
      <c r="C342" s="141" t="s">
        <v>41</v>
      </c>
      <c r="D342" s="142"/>
      <c r="E342" s="88"/>
      <c r="F342" s="88"/>
      <c r="G342" s="143"/>
      <c r="H342" s="110" t="n">
        <f aca="false">D342*G342</f>
        <v>0</v>
      </c>
      <c r="I342" s="59"/>
      <c r="J342" s="57"/>
      <c r="K342" s="58"/>
    </row>
    <row r="343" customFormat="false" ht="15" hidden="false" customHeight="true" outlineLevel="0" collapsed="false">
      <c r="A343" s="162"/>
      <c r="B343" s="70" t="s">
        <v>437</v>
      </c>
      <c r="C343" s="141" t="s">
        <v>41</v>
      </c>
      <c r="D343" s="142"/>
      <c r="E343" s="88"/>
      <c r="F343" s="88"/>
      <c r="G343" s="143"/>
      <c r="H343" s="110" t="n">
        <f aca="false">D343*G343</f>
        <v>0</v>
      </c>
      <c r="I343" s="59"/>
      <c r="J343" s="57"/>
      <c r="K343" s="58"/>
    </row>
    <row r="344" customFormat="false" ht="15" hidden="false" customHeight="true" outlineLevel="0" collapsed="false">
      <c r="A344" s="162"/>
      <c r="B344" s="70" t="s">
        <v>438</v>
      </c>
      <c r="C344" s="141" t="s">
        <v>439</v>
      </c>
      <c r="D344" s="142"/>
      <c r="E344" s="88"/>
      <c r="F344" s="88"/>
      <c r="G344" s="143"/>
      <c r="H344" s="110" t="n">
        <f aca="false">D344*G344</f>
        <v>0</v>
      </c>
      <c r="I344" s="59"/>
      <c r="J344" s="57"/>
      <c r="K344" s="58"/>
    </row>
    <row r="345" customFormat="false" ht="15" hidden="false" customHeight="true" outlineLevel="0" collapsed="false">
      <c r="A345" s="162"/>
      <c r="B345" s="70" t="s">
        <v>440</v>
      </c>
      <c r="C345" s="141" t="s">
        <v>123</v>
      </c>
      <c r="D345" s="142"/>
      <c r="E345" s="88"/>
      <c r="F345" s="88"/>
      <c r="G345" s="143"/>
      <c r="H345" s="110" t="n">
        <f aca="false">D345*G345</f>
        <v>0</v>
      </c>
      <c r="I345" s="59"/>
      <c r="J345" s="57"/>
      <c r="K345" s="58"/>
    </row>
    <row r="346" customFormat="false" ht="15" hidden="false" customHeight="true" outlineLevel="0" collapsed="false">
      <c r="A346" s="162"/>
      <c r="B346" s="70" t="s">
        <v>441</v>
      </c>
      <c r="C346" s="141" t="s">
        <v>123</v>
      </c>
      <c r="D346" s="142"/>
      <c r="E346" s="88"/>
      <c r="F346" s="88"/>
      <c r="G346" s="143"/>
      <c r="H346" s="110" t="n">
        <f aca="false">D346*G346</f>
        <v>0</v>
      </c>
      <c r="I346" s="59"/>
      <c r="J346" s="57"/>
      <c r="K346" s="58"/>
    </row>
    <row r="347" customFormat="false" ht="15" hidden="false" customHeight="true" outlineLevel="0" collapsed="false">
      <c r="A347" s="162"/>
      <c r="B347" s="70" t="s">
        <v>442</v>
      </c>
      <c r="C347" s="141" t="s">
        <v>123</v>
      </c>
      <c r="D347" s="142"/>
      <c r="E347" s="88"/>
      <c r="F347" s="88"/>
      <c r="G347" s="143"/>
      <c r="H347" s="110" t="n">
        <f aca="false">D347*G347</f>
        <v>0</v>
      </c>
      <c r="I347" s="59"/>
      <c r="J347" s="57"/>
      <c r="K347" s="58"/>
    </row>
    <row r="348" customFormat="false" ht="15" hidden="false" customHeight="true" outlineLevel="0" collapsed="false">
      <c r="A348" s="162"/>
      <c r="B348" s="70" t="s">
        <v>443</v>
      </c>
      <c r="C348" s="141" t="s">
        <v>123</v>
      </c>
      <c r="D348" s="142"/>
      <c r="E348" s="88"/>
      <c r="F348" s="88"/>
      <c r="G348" s="143"/>
      <c r="H348" s="110" t="n">
        <f aca="false">D348*G348</f>
        <v>0</v>
      </c>
      <c r="I348" s="59"/>
      <c r="J348" s="57"/>
      <c r="K348" s="58"/>
    </row>
    <row r="349" customFormat="false" ht="15" hidden="false" customHeight="true" outlineLevel="0" collapsed="false">
      <c r="A349" s="162"/>
      <c r="B349" s="70" t="s">
        <v>444</v>
      </c>
      <c r="C349" s="141" t="s">
        <v>123</v>
      </c>
      <c r="D349" s="142"/>
      <c r="E349" s="88"/>
      <c r="F349" s="88"/>
      <c r="G349" s="143"/>
      <c r="H349" s="110" t="n">
        <f aca="false">D349*G349</f>
        <v>0</v>
      </c>
      <c r="I349" s="59"/>
      <c r="J349" s="57"/>
      <c r="K349" s="58"/>
    </row>
    <row r="350" customFormat="false" ht="25.5" hidden="false" customHeight="true" outlineLevel="0" collapsed="false">
      <c r="A350" s="163"/>
      <c r="B350" s="135" t="s">
        <v>445</v>
      </c>
      <c r="C350" s="141" t="s">
        <v>123</v>
      </c>
      <c r="D350" s="142"/>
      <c r="E350" s="164"/>
      <c r="F350" s="164"/>
      <c r="G350" s="143"/>
      <c r="H350" s="110" t="n">
        <f aca="false">D350*G350</f>
        <v>0</v>
      </c>
      <c r="I350" s="59"/>
      <c r="J350" s="57"/>
      <c r="K350" s="58"/>
    </row>
    <row r="351" customFormat="false" ht="25.5" hidden="false" customHeight="true" outlineLevel="0" collapsed="false">
      <c r="A351" s="163"/>
      <c r="B351" s="135" t="s">
        <v>446</v>
      </c>
      <c r="C351" s="141" t="s">
        <v>123</v>
      </c>
      <c r="D351" s="142"/>
      <c r="E351" s="164"/>
      <c r="F351" s="164"/>
      <c r="G351" s="143"/>
      <c r="H351" s="110" t="n">
        <f aca="false">D351*G351</f>
        <v>0</v>
      </c>
      <c r="I351" s="59"/>
      <c r="J351" s="57"/>
      <c r="K351" s="58"/>
    </row>
    <row r="352" customFormat="false" ht="15" hidden="false" customHeight="true" outlineLevel="0" collapsed="false">
      <c r="A352" s="162"/>
      <c r="B352" s="70" t="s">
        <v>447</v>
      </c>
      <c r="C352" s="141" t="s">
        <v>123</v>
      </c>
      <c r="D352" s="142"/>
      <c r="E352" s="88"/>
      <c r="F352" s="88"/>
      <c r="G352" s="143"/>
      <c r="H352" s="110" t="n">
        <f aca="false">D352*G352</f>
        <v>0</v>
      </c>
      <c r="I352" s="59"/>
      <c r="J352" s="57"/>
      <c r="K352" s="58"/>
    </row>
    <row r="353" customFormat="false" ht="15" hidden="false" customHeight="true" outlineLevel="0" collapsed="false">
      <c r="A353" s="162"/>
      <c r="B353" s="70" t="s">
        <v>448</v>
      </c>
      <c r="C353" s="141" t="s">
        <v>53</v>
      </c>
      <c r="D353" s="142"/>
      <c r="E353" s="88"/>
      <c r="F353" s="88"/>
      <c r="G353" s="143"/>
      <c r="H353" s="110" t="n">
        <f aca="false">D353*G353</f>
        <v>0</v>
      </c>
      <c r="I353" s="59"/>
      <c r="J353" s="57"/>
      <c r="K353" s="58"/>
    </row>
    <row r="354" customFormat="false" ht="15" hidden="false" customHeight="true" outlineLevel="0" collapsed="false">
      <c r="A354" s="162"/>
      <c r="B354" s="70" t="s">
        <v>449</v>
      </c>
      <c r="C354" s="141" t="s">
        <v>53</v>
      </c>
      <c r="D354" s="142"/>
      <c r="E354" s="88"/>
      <c r="F354" s="88"/>
      <c r="G354" s="143"/>
      <c r="H354" s="110" t="n">
        <f aca="false">D354*G354</f>
        <v>0</v>
      </c>
      <c r="I354" s="59"/>
      <c r="J354" s="57"/>
      <c r="K354" s="58"/>
    </row>
    <row r="355" customFormat="false" ht="15" hidden="false" customHeight="true" outlineLevel="0" collapsed="false">
      <c r="A355" s="163"/>
      <c r="B355" s="70" t="s">
        <v>450</v>
      </c>
      <c r="C355" s="141" t="s">
        <v>53</v>
      </c>
      <c r="D355" s="142"/>
      <c r="E355" s="88"/>
      <c r="F355" s="88"/>
      <c r="G355" s="143"/>
      <c r="H355" s="110" t="n">
        <f aca="false">D355*G355</f>
        <v>0</v>
      </c>
      <c r="I355" s="59"/>
      <c r="J355" s="57"/>
      <c r="K355" s="58"/>
    </row>
    <row r="356" customFormat="false" ht="15" hidden="false" customHeight="true" outlineLevel="0" collapsed="false">
      <c r="A356" s="162"/>
      <c r="B356" s="70" t="s">
        <v>451</v>
      </c>
      <c r="C356" s="141" t="s">
        <v>53</v>
      </c>
      <c r="D356" s="142"/>
      <c r="E356" s="88"/>
      <c r="F356" s="88"/>
      <c r="G356" s="143"/>
      <c r="H356" s="110" t="n">
        <f aca="false">D356*G356</f>
        <v>0</v>
      </c>
      <c r="I356" s="59"/>
      <c r="J356" s="57"/>
      <c r="K356" s="58"/>
    </row>
    <row r="357" customFormat="false" ht="15" hidden="false" customHeight="true" outlineLevel="0" collapsed="false">
      <c r="A357" s="162"/>
      <c r="B357" s="70" t="s">
        <v>452</v>
      </c>
      <c r="C357" s="141" t="s">
        <v>53</v>
      </c>
      <c r="D357" s="142"/>
      <c r="E357" s="88"/>
      <c r="F357" s="88"/>
      <c r="G357" s="143"/>
      <c r="H357" s="110" t="n">
        <f aca="false">D357*G357</f>
        <v>0</v>
      </c>
      <c r="I357" s="59"/>
      <c r="J357" s="57"/>
      <c r="K357" s="58"/>
    </row>
    <row r="358" customFormat="false" ht="15" hidden="false" customHeight="true" outlineLevel="0" collapsed="false">
      <c r="A358" s="162"/>
      <c r="B358" s="70" t="s">
        <v>453</v>
      </c>
      <c r="C358" s="141" t="s">
        <v>53</v>
      </c>
      <c r="D358" s="142"/>
      <c r="E358" s="88"/>
      <c r="F358" s="88"/>
      <c r="G358" s="143"/>
      <c r="H358" s="110" t="n">
        <f aca="false">D358*G358</f>
        <v>0</v>
      </c>
      <c r="I358" s="59"/>
      <c r="J358" s="57"/>
      <c r="K358" s="58"/>
    </row>
    <row r="359" customFormat="false" ht="15" hidden="false" customHeight="true" outlineLevel="0" collapsed="false">
      <c r="A359" s="162"/>
      <c r="B359" s="70" t="s">
        <v>454</v>
      </c>
      <c r="C359" s="141" t="s">
        <v>53</v>
      </c>
      <c r="D359" s="142"/>
      <c r="E359" s="88"/>
      <c r="F359" s="88"/>
      <c r="G359" s="143"/>
      <c r="H359" s="110" t="n">
        <f aca="false">D359*G359</f>
        <v>0</v>
      </c>
      <c r="I359" s="59"/>
      <c r="J359" s="57"/>
      <c r="K359" s="58"/>
    </row>
    <row r="360" customFormat="false" ht="15" hidden="false" customHeight="true" outlineLevel="0" collapsed="false">
      <c r="A360" s="163"/>
      <c r="B360" s="70" t="s">
        <v>455</v>
      </c>
      <c r="C360" s="141" t="s">
        <v>53</v>
      </c>
      <c r="D360" s="142"/>
      <c r="E360" s="88"/>
      <c r="F360" s="88"/>
      <c r="G360" s="143"/>
      <c r="H360" s="110" t="n">
        <f aca="false">D360*G360</f>
        <v>0</v>
      </c>
      <c r="I360" s="59"/>
      <c r="J360" s="57"/>
      <c r="K360" s="58"/>
    </row>
    <row r="361" customFormat="false" ht="15" hidden="false" customHeight="true" outlineLevel="0" collapsed="false">
      <c r="A361" s="162"/>
      <c r="B361" s="70" t="s">
        <v>456</v>
      </c>
      <c r="C361" s="141" t="s">
        <v>53</v>
      </c>
      <c r="D361" s="142"/>
      <c r="E361" s="88"/>
      <c r="F361" s="88"/>
      <c r="G361" s="143"/>
      <c r="H361" s="110" t="n">
        <f aca="false">D361*G361</f>
        <v>0</v>
      </c>
      <c r="I361" s="59"/>
      <c r="J361" s="57"/>
      <c r="K361" s="58"/>
    </row>
    <row r="362" customFormat="false" ht="15" hidden="false" customHeight="true" outlineLevel="0" collapsed="false">
      <c r="A362" s="162"/>
      <c r="B362" s="70" t="s">
        <v>457</v>
      </c>
      <c r="C362" s="141" t="s">
        <v>53</v>
      </c>
      <c r="D362" s="142"/>
      <c r="E362" s="88"/>
      <c r="F362" s="88"/>
      <c r="G362" s="143"/>
      <c r="H362" s="110" t="n">
        <f aca="false">D362*G362</f>
        <v>0</v>
      </c>
      <c r="I362" s="59"/>
      <c r="J362" s="57"/>
      <c r="K362" s="58"/>
    </row>
    <row r="363" customFormat="false" ht="15" hidden="false" customHeight="true" outlineLevel="0" collapsed="false">
      <c r="A363" s="162"/>
      <c r="B363" s="70" t="s">
        <v>458</v>
      </c>
      <c r="C363" s="141" t="s">
        <v>53</v>
      </c>
      <c r="D363" s="142"/>
      <c r="E363" s="88"/>
      <c r="F363" s="88"/>
      <c r="G363" s="143"/>
      <c r="H363" s="110" t="n">
        <f aca="false">D363*G363</f>
        <v>0</v>
      </c>
      <c r="I363" s="59"/>
      <c r="J363" s="57"/>
      <c r="K363" s="58"/>
    </row>
    <row r="364" customFormat="false" ht="15" hidden="false" customHeight="true" outlineLevel="0" collapsed="false">
      <c r="A364" s="162"/>
      <c r="B364" s="70" t="s">
        <v>459</v>
      </c>
      <c r="C364" s="141" t="s">
        <v>53</v>
      </c>
      <c r="D364" s="142"/>
      <c r="E364" s="88"/>
      <c r="F364" s="88"/>
      <c r="G364" s="143"/>
      <c r="H364" s="110" t="n">
        <f aca="false">D364*G364</f>
        <v>0</v>
      </c>
      <c r="I364" s="59"/>
      <c r="J364" s="57"/>
      <c r="K364" s="58"/>
    </row>
    <row r="365" customFormat="false" ht="15" hidden="false" customHeight="true" outlineLevel="0" collapsed="false">
      <c r="A365" s="162"/>
      <c r="B365" s="70" t="s">
        <v>460</v>
      </c>
      <c r="C365" s="141" t="s">
        <v>41</v>
      </c>
      <c r="D365" s="142"/>
      <c r="E365" s="88"/>
      <c r="F365" s="88"/>
      <c r="G365" s="143"/>
      <c r="H365" s="110" t="n">
        <f aca="false">D365*G365</f>
        <v>0</v>
      </c>
      <c r="I365" s="59"/>
      <c r="J365" s="57"/>
      <c r="K365" s="58"/>
    </row>
    <row r="366" customFormat="false" ht="15" hidden="false" customHeight="true" outlineLevel="0" collapsed="false">
      <c r="A366" s="165"/>
      <c r="B366" s="135" t="s">
        <v>461</v>
      </c>
      <c r="C366" s="141" t="s">
        <v>41</v>
      </c>
      <c r="D366" s="142"/>
      <c r="E366" s="164"/>
      <c r="F366" s="164"/>
      <c r="G366" s="143"/>
      <c r="H366" s="110" t="n">
        <f aca="false">D366*G366</f>
        <v>0</v>
      </c>
      <c r="I366" s="59"/>
      <c r="J366" s="57"/>
      <c r="K366" s="58"/>
    </row>
    <row r="367" customFormat="false" ht="15" hidden="false" customHeight="true" outlineLevel="0" collapsed="false">
      <c r="A367" s="166"/>
      <c r="B367" s="70" t="s">
        <v>462</v>
      </c>
      <c r="C367" s="141" t="s">
        <v>41</v>
      </c>
      <c r="D367" s="142"/>
      <c r="E367" s="88"/>
      <c r="F367" s="88"/>
      <c r="G367" s="143"/>
      <c r="H367" s="110" t="n">
        <f aca="false">D367*G367</f>
        <v>0</v>
      </c>
      <c r="I367" s="59"/>
      <c r="J367" s="57"/>
      <c r="K367" s="58"/>
    </row>
    <row r="368" customFormat="false" ht="15" hidden="false" customHeight="true" outlineLevel="0" collapsed="false">
      <c r="A368" s="166"/>
      <c r="B368" s="70" t="s">
        <v>463</v>
      </c>
      <c r="C368" s="141" t="s">
        <v>41</v>
      </c>
      <c r="D368" s="142"/>
      <c r="E368" s="88"/>
      <c r="F368" s="88"/>
      <c r="G368" s="143"/>
      <c r="H368" s="110" t="n">
        <f aca="false">D368*G368</f>
        <v>0</v>
      </c>
      <c r="I368" s="59"/>
      <c r="J368" s="57"/>
      <c r="K368" s="58"/>
    </row>
    <row r="369" customFormat="false" ht="15" hidden="false" customHeight="true" outlineLevel="0" collapsed="false">
      <c r="A369" s="166"/>
      <c r="B369" s="70" t="s">
        <v>464</v>
      </c>
      <c r="C369" s="141" t="s">
        <v>41</v>
      </c>
      <c r="D369" s="142"/>
      <c r="E369" s="88"/>
      <c r="F369" s="88"/>
      <c r="G369" s="143"/>
      <c r="H369" s="110" t="n">
        <f aca="false">D369*G369</f>
        <v>0</v>
      </c>
      <c r="I369" s="59"/>
      <c r="J369" s="57"/>
      <c r="K369" s="58"/>
    </row>
    <row r="370" customFormat="false" ht="15" hidden="false" customHeight="true" outlineLevel="0" collapsed="false">
      <c r="A370" s="166"/>
      <c r="B370" s="70" t="s">
        <v>465</v>
      </c>
      <c r="C370" s="141" t="s">
        <v>41</v>
      </c>
      <c r="D370" s="142"/>
      <c r="E370" s="88"/>
      <c r="F370" s="88"/>
      <c r="G370" s="143"/>
      <c r="H370" s="110" t="n">
        <f aca="false">D370*G370</f>
        <v>0</v>
      </c>
      <c r="I370" s="59"/>
      <c r="J370" s="57"/>
      <c r="K370" s="58"/>
    </row>
    <row r="371" customFormat="false" ht="15" hidden="false" customHeight="true" outlineLevel="0" collapsed="false">
      <c r="A371" s="166"/>
      <c r="B371" s="70" t="s">
        <v>466</v>
      </c>
      <c r="C371" s="141" t="s">
        <v>123</v>
      </c>
      <c r="D371" s="142"/>
      <c r="E371" s="88"/>
      <c r="F371" s="88"/>
      <c r="G371" s="143"/>
      <c r="H371" s="110" t="n">
        <f aca="false">D371*G371</f>
        <v>0</v>
      </c>
      <c r="I371" s="59"/>
      <c r="J371" s="57"/>
      <c r="K371" s="58"/>
    </row>
    <row r="372" customFormat="false" ht="15" hidden="false" customHeight="true" outlineLevel="0" collapsed="false">
      <c r="A372" s="166"/>
      <c r="B372" s="70" t="s">
        <v>467</v>
      </c>
      <c r="C372" s="141" t="s">
        <v>468</v>
      </c>
      <c r="D372" s="142"/>
      <c r="E372" s="88"/>
      <c r="F372" s="88"/>
      <c r="G372" s="143"/>
      <c r="H372" s="110" t="n">
        <f aca="false">D372*G372</f>
        <v>0</v>
      </c>
      <c r="I372" s="59"/>
      <c r="J372" s="57"/>
      <c r="K372" s="58"/>
    </row>
    <row r="373" customFormat="false" ht="15" hidden="false" customHeight="true" outlineLevel="0" collapsed="false">
      <c r="A373" s="166"/>
      <c r="B373" s="70" t="s">
        <v>469</v>
      </c>
      <c r="C373" s="141" t="s">
        <v>468</v>
      </c>
      <c r="D373" s="142"/>
      <c r="E373" s="88"/>
      <c r="F373" s="88"/>
      <c r="G373" s="143"/>
      <c r="H373" s="110" t="n">
        <f aca="false">D373*G373</f>
        <v>0</v>
      </c>
      <c r="I373" s="59"/>
      <c r="J373" s="57"/>
      <c r="K373" s="58"/>
    </row>
    <row r="374" customFormat="false" ht="15" hidden="false" customHeight="true" outlineLevel="0" collapsed="false">
      <c r="A374" s="166"/>
      <c r="B374" s="70" t="s">
        <v>470</v>
      </c>
      <c r="C374" s="141" t="s">
        <v>471</v>
      </c>
      <c r="D374" s="142"/>
      <c r="E374" s="88"/>
      <c r="F374" s="88"/>
      <c r="G374" s="143"/>
      <c r="H374" s="110" t="n">
        <f aca="false">D374*G374</f>
        <v>0</v>
      </c>
      <c r="I374" s="59"/>
      <c r="J374" s="57"/>
      <c r="K374" s="58"/>
    </row>
    <row r="375" customFormat="false" ht="15" hidden="false" customHeight="true" outlineLevel="0" collapsed="false">
      <c r="A375" s="166"/>
      <c r="B375" s="70" t="s">
        <v>472</v>
      </c>
      <c r="C375" s="141" t="s">
        <v>41</v>
      </c>
      <c r="D375" s="142"/>
      <c r="E375" s="88"/>
      <c r="F375" s="88"/>
      <c r="G375" s="143"/>
      <c r="H375" s="110" t="n">
        <f aca="false">D375*G375</f>
        <v>0</v>
      </c>
      <c r="I375" s="59"/>
      <c r="J375" s="57"/>
      <c r="K375" s="58"/>
    </row>
    <row r="376" customFormat="false" ht="15.75" hidden="false" customHeight="true" outlineLevel="0" collapsed="false">
      <c r="A376" s="167"/>
      <c r="B376" s="168" t="s">
        <v>473</v>
      </c>
      <c r="C376" s="169"/>
      <c r="D376" s="170"/>
      <c r="E376" s="171" t="s">
        <v>354</v>
      </c>
      <c r="F376" s="172" t="n">
        <f aca="false">SUM(F264:F317)</f>
        <v>0</v>
      </c>
      <c r="G376" s="171" t="s">
        <v>355</v>
      </c>
      <c r="H376" s="172" t="n">
        <f aca="false">SUM(H318:H375)</f>
        <v>0</v>
      </c>
      <c r="I376" s="59"/>
      <c r="J376" s="57"/>
      <c r="K376" s="58"/>
    </row>
    <row r="377" customFormat="false" ht="18" hidden="false" customHeight="true" outlineLevel="0" collapsed="false">
      <c r="A377" s="173"/>
      <c r="B377" s="174"/>
      <c r="C377" s="175"/>
      <c r="D377" s="176"/>
      <c r="E377" s="177"/>
      <c r="F377" s="178" t="n">
        <f aca="false">F39+F63+F88+F153+F216+F227+F262+F376</f>
        <v>14974664</v>
      </c>
      <c r="G377" s="179"/>
      <c r="H377" s="178" t="n">
        <f aca="false">H39+H63+H88+H153+H216+H227+H376+H262</f>
        <v>6303415.39</v>
      </c>
      <c r="I377" s="59"/>
      <c r="J377" s="57"/>
      <c r="K377" s="58"/>
    </row>
    <row r="378" customFormat="false" ht="60" hidden="false" customHeight="true" outlineLevel="0" collapsed="false">
      <c r="A378" s="180" t="n">
        <v>1</v>
      </c>
      <c r="B378" s="181" t="s">
        <v>474</v>
      </c>
      <c r="C378" s="182" t="s">
        <v>273</v>
      </c>
      <c r="D378" s="183" t="n">
        <v>1</v>
      </c>
      <c r="E378" s="184" t="n">
        <v>60000</v>
      </c>
      <c r="F378" s="185" t="n">
        <f aca="false">D378*E378</f>
        <v>60000</v>
      </c>
      <c r="G378" s="186"/>
      <c r="H378" s="187"/>
      <c r="I378" s="59"/>
      <c r="J378" s="57" t="s">
        <v>475</v>
      </c>
      <c r="K378" s="58" t="s">
        <v>476</v>
      </c>
    </row>
    <row r="379" customFormat="false" ht="60" hidden="false" customHeight="true" outlineLevel="0" collapsed="false">
      <c r="A379" s="180" t="n">
        <v>2</v>
      </c>
      <c r="B379" s="181" t="s">
        <v>477</v>
      </c>
      <c r="C379" s="182" t="s">
        <v>273</v>
      </c>
      <c r="D379" s="183" t="n">
        <v>1</v>
      </c>
      <c r="E379" s="184" t="n">
        <v>80000</v>
      </c>
      <c r="F379" s="185" t="n">
        <f aca="false">D379*E379</f>
        <v>80000</v>
      </c>
      <c r="G379" s="186"/>
      <c r="H379" s="187"/>
      <c r="I379" s="59"/>
      <c r="J379" s="57" t="s">
        <v>475</v>
      </c>
      <c r="K379" s="58" t="s">
        <v>478</v>
      </c>
    </row>
    <row r="380" customFormat="false" ht="42" hidden="false" customHeight="true" outlineLevel="0" collapsed="false">
      <c r="A380" s="180" t="n">
        <v>3</v>
      </c>
      <c r="B380" s="181" t="s">
        <v>479</v>
      </c>
      <c r="C380" s="182" t="s">
        <v>273</v>
      </c>
      <c r="D380" s="183" t="n">
        <v>1</v>
      </c>
      <c r="E380" s="184" t="n">
        <v>120000</v>
      </c>
      <c r="F380" s="185" t="n">
        <f aca="false">D380*E380</f>
        <v>120000</v>
      </c>
      <c r="G380" s="186"/>
      <c r="H380" s="186"/>
      <c r="I380" s="59"/>
      <c r="J380" s="57" t="s">
        <v>475</v>
      </c>
      <c r="K380" s="58" t="s">
        <v>480</v>
      </c>
    </row>
    <row r="381" customFormat="false" ht="42" hidden="false" customHeight="true" outlineLevel="0" collapsed="false">
      <c r="A381" s="180" t="n">
        <v>4</v>
      </c>
      <c r="B381" s="181" t="s">
        <v>481</v>
      </c>
      <c r="C381" s="182" t="s">
        <v>273</v>
      </c>
      <c r="D381" s="183" t="n">
        <v>1</v>
      </c>
      <c r="E381" s="184" t="n">
        <v>50000</v>
      </c>
      <c r="F381" s="185" t="n">
        <f aca="false">D381*E381</f>
        <v>50000</v>
      </c>
      <c r="G381" s="186"/>
      <c r="H381" s="186"/>
      <c r="I381" s="59"/>
      <c r="J381" s="57" t="s">
        <v>475</v>
      </c>
      <c r="K381" s="58" t="s">
        <v>482</v>
      </c>
    </row>
    <row r="382" customFormat="false" ht="42" hidden="false" customHeight="true" outlineLevel="0" collapsed="false">
      <c r="A382" s="180" t="n">
        <v>5</v>
      </c>
      <c r="B382" s="188" t="s">
        <v>483</v>
      </c>
      <c r="C382" s="182" t="s">
        <v>96</v>
      </c>
      <c r="D382" s="189" t="n">
        <v>930.7</v>
      </c>
      <c r="E382" s="184" t="n">
        <v>160</v>
      </c>
      <c r="F382" s="185" t="n">
        <f aca="false">D382*E382</f>
        <v>148912</v>
      </c>
      <c r="G382" s="186"/>
      <c r="H382" s="186"/>
      <c r="I382" s="59"/>
      <c r="J382" s="57" t="s">
        <v>475</v>
      </c>
      <c r="K382" s="58" t="s">
        <v>484</v>
      </c>
    </row>
    <row r="383" customFormat="false" ht="45" hidden="false" customHeight="true" outlineLevel="0" collapsed="false">
      <c r="A383" s="190" t="n">
        <v>6</v>
      </c>
      <c r="B383" s="191" t="s">
        <v>485</v>
      </c>
      <c r="C383" s="192" t="s">
        <v>96</v>
      </c>
      <c r="D383" s="189" t="n">
        <v>400</v>
      </c>
      <c r="E383" s="184" t="n">
        <v>120</v>
      </c>
      <c r="F383" s="185" t="n">
        <f aca="false">D383*E383</f>
        <v>48000</v>
      </c>
      <c r="G383" s="186"/>
      <c r="H383" s="186"/>
      <c r="I383" s="59"/>
      <c r="J383" s="57" t="s">
        <v>475</v>
      </c>
      <c r="K383" s="58" t="s">
        <v>486</v>
      </c>
    </row>
    <row r="384" customFormat="false" ht="20.25" hidden="false" customHeight="true" outlineLevel="0" collapsed="false">
      <c r="A384" s="173"/>
      <c r="B384" s="174" t="s">
        <v>487</v>
      </c>
      <c r="C384" s="175"/>
      <c r="D384" s="176"/>
      <c r="E384" s="177" t="s">
        <v>488</v>
      </c>
      <c r="F384" s="178" t="n">
        <f aca="false">SUM(F377:F383)+H377</f>
        <v>21784991.39</v>
      </c>
      <c r="G384" s="179"/>
      <c r="H384" s="178"/>
      <c r="I384" s="59"/>
      <c r="J384" s="57"/>
      <c r="K384" s="58"/>
    </row>
    <row r="385" customFormat="false" ht="18.75" hidden="false" customHeight="true" outlineLevel="0" collapsed="false">
      <c r="A385" s="180"/>
      <c r="B385" s="181"/>
      <c r="C385" s="182"/>
      <c r="D385" s="183"/>
      <c r="E385" s="184"/>
      <c r="F385" s="185"/>
      <c r="G385" s="186"/>
      <c r="H385" s="187"/>
      <c r="I385" s="59"/>
      <c r="J385" s="57"/>
      <c r="K385" s="58"/>
    </row>
    <row r="386" customFormat="false" ht="17.25" hidden="false" customHeight="true" outlineLevel="0" collapsed="false">
      <c r="A386" s="180"/>
      <c r="B386" s="181" t="s">
        <v>489</v>
      </c>
      <c r="C386" s="182"/>
      <c r="D386" s="183"/>
      <c r="E386" s="184" t="s">
        <v>354</v>
      </c>
      <c r="F386" s="185"/>
      <c r="G386" s="186" t="s">
        <v>355</v>
      </c>
      <c r="H386" s="187"/>
      <c r="I386" s="59"/>
      <c r="J386" s="57"/>
      <c r="K386" s="58"/>
    </row>
    <row r="387" customFormat="false" ht="30" hidden="false" customHeight="true" outlineLevel="0" collapsed="false">
      <c r="A387" s="180" t="s">
        <v>490</v>
      </c>
      <c r="B387" s="181" t="s">
        <v>491</v>
      </c>
      <c r="C387" s="182" t="s">
        <v>53</v>
      </c>
      <c r="D387" s="189" t="n">
        <v>157.6</v>
      </c>
      <c r="E387" s="64" t="n">
        <v>650</v>
      </c>
      <c r="F387" s="193" t="n">
        <f aca="false">D387*E387</f>
        <v>102440</v>
      </c>
      <c r="G387" s="194"/>
      <c r="H387" s="195"/>
      <c r="I387" s="59" t="s">
        <v>492</v>
      </c>
      <c r="J387" s="57"/>
      <c r="K387" s="58"/>
    </row>
    <row r="388" customFormat="false" ht="30" hidden="false" customHeight="true" outlineLevel="0" collapsed="false">
      <c r="A388" s="180" t="s">
        <v>493</v>
      </c>
      <c r="B388" s="181" t="s">
        <v>494</v>
      </c>
      <c r="C388" s="182" t="s">
        <v>180</v>
      </c>
      <c r="D388" s="189" t="n">
        <v>537.4</v>
      </c>
      <c r="E388" s="64"/>
      <c r="F388" s="193"/>
      <c r="G388" s="194" t="n">
        <v>2600</v>
      </c>
      <c r="H388" s="195" t="n">
        <f aca="false">D388*G388</f>
        <v>1397240</v>
      </c>
      <c r="I388" s="59" t="s">
        <v>495</v>
      </c>
      <c r="J388" s="57"/>
      <c r="K388" s="58"/>
    </row>
    <row r="389" customFormat="false" ht="18" hidden="false" customHeight="true" outlineLevel="0" collapsed="false">
      <c r="A389" s="180" t="s">
        <v>496</v>
      </c>
      <c r="B389" s="181" t="s">
        <v>497</v>
      </c>
      <c r="C389" s="182" t="s">
        <v>53</v>
      </c>
      <c r="D389" s="196" t="n">
        <v>270</v>
      </c>
      <c r="E389" s="64"/>
      <c r="F389" s="193"/>
      <c r="G389" s="194" t="n">
        <v>450</v>
      </c>
      <c r="H389" s="195" t="n">
        <f aca="false">D389*G389</f>
        <v>121500</v>
      </c>
      <c r="I389" s="59" t="s">
        <v>498</v>
      </c>
      <c r="J389" s="57"/>
      <c r="K389" s="58"/>
    </row>
    <row r="390" customFormat="false" ht="45" hidden="false" customHeight="true" outlineLevel="0" collapsed="false">
      <c r="A390" s="180" t="s">
        <v>499</v>
      </c>
      <c r="B390" s="181" t="s">
        <v>500</v>
      </c>
      <c r="C390" s="182" t="s">
        <v>53</v>
      </c>
      <c r="D390" s="196" t="n">
        <v>0</v>
      </c>
      <c r="E390" s="64"/>
      <c r="F390" s="193"/>
      <c r="G390" s="194" t="n">
        <v>0</v>
      </c>
      <c r="H390" s="195" t="n">
        <f aca="false">D390*G390</f>
        <v>0</v>
      </c>
      <c r="I390" s="59" t="s">
        <v>501</v>
      </c>
      <c r="J390" s="57"/>
      <c r="K390" s="58" t="s">
        <v>502</v>
      </c>
    </row>
    <row r="391" customFormat="false" ht="15" hidden="false" customHeight="true" outlineLevel="0" collapsed="false">
      <c r="A391" s="173"/>
      <c r="B391" s="174" t="s">
        <v>503</v>
      </c>
      <c r="C391" s="175"/>
      <c r="D391" s="197"/>
      <c r="E391" s="198" t="s">
        <v>354</v>
      </c>
      <c r="F391" s="199" t="n">
        <f aca="false">SUM(F387:F390)</f>
        <v>102440</v>
      </c>
      <c r="G391" s="198" t="s">
        <v>355</v>
      </c>
      <c r="H391" s="199" t="n">
        <f aca="false">SUM(H387:H390)</f>
        <v>1518740</v>
      </c>
      <c r="I391" s="59"/>
      <c r="J391" s="57"/>
      <c r="K391" s="58"/>
    </row>
    <row r="392" customFormat="false" ht="15" hidden="false" customHeight="true" outlineLevel="0" collapsed="false">
      <c r="A392" s="173"/>
      <c r="B392" s="174" t="s">
        <v>504</v>
      </c>
      <c r="C392" s="175"/>
      <c r="D392" s="197"/>
      <c r="E392" s="198" t="s">
        <v>505</v>
      </c>
      <c r="F392" s="199" t="n">
        <f aca="false">F384+F391+H391</f>
        <v>23406171.39</v>
      </c>
      <c r="G392" s="198"/>
      <c r="H392" s="199"/>
      <c r="I392" s="59"/>
      <c r="J392" s="57"/>
      <c r="K392" s="58"/>
    </row>
    <row r="393" customFormat="false" ht="18" hidden="false" customHeight="true" outlineLevel="0" collapsed="false">
      <c r="A393" s="173"/>
      <c r="B393" s="174" t="s">
        <v>506</v>
      </c>
      <c r="C393" s="175"/>
      <c r="D393" s="197"/>
      <c r="E393" s="198"/>
      <c r="F393" s="199" t="n">
        <f aca="false">F392*22/122</f>
        <v>4220785.0047541</v>
      </c>
      <c r="G393" s="198"/>
      <c r="H393" s="199"/>
      <c r="I393" s="59" t="s">
        <v>507</v>
      </c>
      <c r="J393" s="57"/>
      <c r="K393" s="58"/>
    </row>
    <row r="394" customFormat="false" ht="15" hidden="false" customHeight="true" outlineLevel="0" collapsed="false">
      <c r="A394" s="180"/>
      <c r="B394" s="181"/>
      <c r="C394" s="182"/>
      <c r="D394" s="183"/>
      <c r="E394" s="184"/>
      <c r="F394" s="185"/>
      <c r="G394" s="186"/>
      <c r="H394" s="187"/>
      <c r="I394" s="59"/>
      <c r="J394" s="57"/>
      <c r="K394" s="58"/>
    </row>
    <row r="395" customFormat="false" ht="15" hidden="false" customHeight="true" outlineLevel="0" collapsed="false">
      <c r="A395" s="200"/>
      <c r="B395" s="201"/>
      <c r="C395" s="202"/>
      <c r="D395" s="203"/>
      <c r="E395" s="204"/>
      <c r="F395" s="205"/>
      <c r="G395" s="156"/>
      <c r="H395" s="157"/>
      <c r="I395" s="59"/>
      <c r="J395" s="57"/>
      <c r="K395" s="58"/>
    </row>
    <row r="396" customFormat="false" ht="15" hidden="false" customHeight="true" outlineLevel="0" collapsed="false">
      <c r="A396" s="206"/>
      <c r="B396" s="207"/>
      <c r="C396" s="202"/>
      <c r="D396" s="203"/>
      <c r="E396" s="208"/>
      <c r="F396" s="208"/>
      <c r="G396" s="204"/>
      <c r="H396" s="209"/>
      <c r="I396" s="59"/>
      <c r="J396" s="57"/>
      <c r="K396" s="58"/>
    </row>
    <row r="397" customFormat="false" ht="15" hidden="false" customHeight="true" outlineLevel="0" collapsed="false">
      <c r="A397" s="206"/>
      <c r="B397" s="207"/>
      <c r="C397" s="202"/>
      <c r="D397" s="203"/>
      <c r="E397" s="208"/>
      <c r="F397" s="208"/>
      <c r="G397" s="204"/>
      <c r="H397" s="209"/>
      <c r="I397" s="59"/>
      <c r="J397" s="57"/>
      <c r="K397" s="58"/>
    </row>
    <row r="398" customFormat="false" ht="15" hidden="false" customHeight="true" outlineLevel="0" collapsed="false">
      <c r="A398" s="206"/>
      <c r="B398" s="207"/>
      <c r="C398" s="202"/>
      <c r="D398" s="203"/>
      <c r="E398" s="164"/>
      <c r="F398" s="164"/>
      <c r="G398" s="204"/>
      <c r="H398" s="209"/>
      <c r="I398" s="59"/>
      <c r="J398" s="57"/>
      <c r="K398" s="58"/>
    </row>
    <row r="399" customFormat="false" ht="15" hidden="false" customHeight="true" outlineLevel="0" collapsed="false">
      <c r="A399" s="206"/>
      <c r="B399" s="207"/>
      <c r="C399" s="202"/>
      <c r="D399" s="203"/>
      <c r="E399" s="164"/>
      <c r="F399" s="164"/>
      <c r="G399" s="204"/>
      <c r="H399" s="209"/>
      <c r="I399" s="59"/>
      <c r="J399" s="57"/>
      <c r="K399" s="58"/>
    </row>
    <row r="400" customFormat="false" ht="15" hidden="false" customHeight="true" outlineLevel="0" collapsed="false">
      <c r="A400" s="206"/>
      <c r="B400" s="207"/>
      <c r="C400" s="202"/>
      <c r="D400" s="203"/>
      <c r="E400" s="164"/>
      <c r="F400" s="164"/>
      <c r="G400" s="204"/>
      <c r="H400" s="209"/>
      <c r="I400" s="59"/>
      <c r="J400" s="57"/>
      <c r="K400" s="58"/>
    </row>
    <row r="401" customFormat="false" ht="15" hidden="false" customHeight="true" outlineLevel="0" collapsed="false">
      <c r="A401" s="206"/>
      <c r="B401" s="207"/>
      <c r="C401" s="202"/>
      <c r="D401" s="203"/>
      <c r="E401" s="164"/>
      <c r="F401" s="164"/>
      <c r="G401" s="204"/>
      <c r="H401" s="209"/>
      <c r="I401" s="59"/>
      <c r="J401" s="57"/>
      <c r="K401" s="58"/>
    </row>
    <row r="402" customFormat="false" ht="15" hidden="false" customHeight="true" outlineLevel="0" collapsed="false">
      <c r="A402" s="206"/>
      <c r="B402" s="207"/>
      <c r="C402" s="202"/>
      <c r="D402" s="203"/>
      <c r="E402" s="164"/>
      <c r="F402" s="164"/>
      <c r="G402" s="204"/>
      <c r="H402" s="209"/>
      <c r="I402" s="59"/>
      <c r="J402" s="57"/>
      <c r="K402" s="58"/>
    </row>
    <row r="403" customFormat="false" ht="15" hidden="false" customHeight="true" outlineLevel="0" collapsed="false">
      <c r="A403" s="206"/>
      <c r="B403" s="207"/>
      <c r="C403" s="202"/>
      <c r="D403" s="203"/>
      <c r="E403" s="164"/>
      <c r="F403" s="164"/>
      <c r="G403" s="204"/>
      <c r="H403" s="209"/>
      <c r="I403" s="59"/>
      <c r="J403" s="57"/>
      <c r="K403" s="58"/>
    </row>
    <row r="404" customFormat="false" ht="15" hidden="false" customHeight="true" outlineLevel="0" collapsed="false">
      <c r="A404" s="206"/>
      <c r="B404" s="207"/>
      <c r="C404" s="202"/>
      <c r="D404" s="203"/>
      <c r="E404" s="164"/>
      <c r="F404" s="164"/>
      <c r="G404" s="204"/>
      <c r="H404" s="209"/>
      <c r="I404" s="59"/>
      <c r="J404" s="57"/>
      <c r="K404" s="58"/>
    </row>
    <row r="405" customFormat="false" ht="15" hidden="false" customHeight="true" outlineLevel="0" collapsed="false">
      <c r="A405" s="206"/>
      <c r="B405" s="207"/>
      <c r="C405" s="202"/>
      <c r="D405" s="203"/>
      <c r="E405" s="164"/>
      <c r="F405" s="164"/>
      <c r="G405" s="204"/>
      <c r="H405" s="209"/>
      <c r="I405" s="59"/>
      <c r="J405" s="57"/>
      <c r="K405" s="58"/>
    </row>
    <row r="406" customFormat="false" ht="15" hidden="false" customHeight="true" outlineLevel="0" collapsed="false">
      <c r="A406" s="206"/>
      <c r="B406" s="207"/>
      <c r="C406" s="202"/>
      <c r="D406" s="203"/>
      <c r="E406" s="164"/>
      <c r="F406" s="164"/>
      <c r="G406" s="204"/>
      <c r="H406" s="209"/>
      <c r="I406" s="59"/>
      <c r="J406" s="57"/>
      <c r="K406" s="58"/>
    </row>
    <row r="407" customFormat="false" ht="15" hidden="false" customHeight="true" outlineLevel="0" collapsed="false">
      <c r="A407" s="206"/>
      <c r="B407" s="207"/>
      <c r="C407" s="202"/>
      <c r="D407" s="203"/>
      <c r="E407" s="164"/>
      <c r="F407" s="164"/>
      <c r="G407" s="204"/>
      <c r="H407" s="209"/>
      <c r="I407" s="59"/>
      <c r="J407" s="57"/>
      <c r="K407" s="58"/>
    </row>
    <row r="408" customFormat="false" ht="15" hidden="false" customHeight="true" outlineLevel="0" collapsed="false">
      <c r="A408" s="206"/>
      <c r="B408" s="207"/>
      <c r="C408" s="202"/>
      <c r="D408" s="203"/>
      <c r="E408" s="164"/>
      <c r="F408" s="164"/>
      <c r="G408" s="204"/>
      <c r="H408" s="209"/>
      <c r="I408" s="59"/>
      <c r="J408" s="57"/>
      <c r="K408" s="58"/>
    </row>
    <row r="409" customFormat="false" ht="15" hidden="false" customHeight="true" outlineLevel="0" collapsed="false">
      <c r="A409" s="206"/>
      <c r="B409" s="207"/>
      <c r="C409" s="202"/>
      <c r="D409" s="203"/>
      <c r="E409" s="164"/>
      <c r="F409" s="164"/>
      <c r="G409" s="204"/>
      <c r="H409" s="209"/>
      <c r="I409" s="59"/>
      <c r="J409" s="57"/>
      <c r="K409" s="58"/>
    </row>
    <row r="410" customFormat="false" ht="15" hidden="false" customHeight="true" outlineLevel="0" collapsed="false">
      <c r="A410" s="206"/>
      <c r="B410" s="207"/>
      <c r="C410" s="202"/>
      <c r="D410" s="203"/>
      <c r="E410" s="164"/>
      <c r="F410" s="164"/>
      <c r="G410" s="204"/>
      <c r="H410" s="209"/>
      <c r="I410" s="59"/>
      <c r="J410" s="57"/>
      <c r="K410" s="58"/>
    </row>
    <row r="411" customFormat="false" ht="15" hidden="false" customHeight="true" outlineLevel="0" collapsed="false">
      <c r="A411" s="206"/>
      <c r="B411" s="207"/>
      <c r="C411" s="202"/>
      <c r="D411" s="203"/>
      <c r="E411" s="164"/>
      <c r="F411" s="164"/>
      <c r="G411" s="204"/>
      <c r="H411" s="209"/>
      <c r="I411" s="59"/>
      <c r="J411" s="57"/>
      <c r="K411" s="58"/>
    </row>
    <row r="412" customFormat="false" ht="15" hidden="false" customHeight="true" outlineLevel="0" collapsed="false">
      <c r="A412" s="206"/>
      <c r="B412" s="207"/>
      <c r="C412" s="202"/>
      <c r="D412" s="203"/>
      <c r="E412" s="164"/>
      <c r="F412" s="164"/>
      <c r="G412" s="204"/>
      <c r="H412" s="209"/>
      <c r="I412" s="59"/>
      <c r="J412" s="57"/>
      <c r="K412" s="58"/>
    </row>
    <row r="413" customFormat="false" ht="15" hidden="false" customHeight="true" outlineLevel="0" collapsed="false">
      <c r="A413" s="206"/>
      <c r="B413" s="207"/>
      <c r="C413" s="202"/>
      <c r="D413" s="203"/>
      <c r="E413" s="164"/>
      <c r="F413" s="164"/>
      <c r="G413" s="204"/>
      <c r="H413" s="209"/>
      <c r="I413" s="59"/>
      <c r="J413" s="57"/>
      <c r="K413" s="58"/>
    </row>
    <row r="414" customFormat="false" ht="15" hidden="false" customHeight="true" outlineLevel="0" collapsed="false">
      <c r="A414" s="206"/>
      <c r="B414" s="207"/>
      <c r="C414" s="202"/>
      <c r="D414" s="203"/>
      <c r="E414" s="164"/>
      <c r="F414" s="164"/>
      <c r="G414" s="204"/>
      <c r="H414" s="209"/>
      <c r="I414" s="59"/>
      <c r="J414" s="57"/>
      <c r="K414" s="58"/>
    </row>
    <row r="415" customFormat="false" ht="15" hidden="false" customHeight="true" outlineLevel="0" collapsed="false">
      <c r="A415" s="206"/>
      <c r="B415" s="207"/>
      <c r="C415" s="202"/>
      <c r="D415" s="203"/>
      <c r="E415" s="164"/>
      <c r="F415" s="164"/>
      <c r="G415" s="204"/>
      <c r="H415" s="209"/>
      <c r="I415" s="59"/>
      <c r="J415" s="57"/>
      <c r="K415" s="58"/>
    </row>
    <row r="416" customFormat="false" ht="15" hidden="false" customHeight="true" outlineLevel="0" collapsed="false">
      <c r="A416" s="206"/>
      <c r="B416" s="207"/>
      <c r="C416" s="202"/>
      <c r="D416" s="203"/>
      <c r="E416" s="164"/>
      <c r="F416" s="164"/>
      <c r="G416" s="204"/>
      <c r="H416" s="209"/>
      <c r="I416" s="59"/>
      <c r="J416" s="57"/>
      <c r="K416" s="58"/>
    </row>
    <row r="417" customFormat="false" ht="15" hidden="false" customHeight="true" outlineLevel="0" collapsed="false">
      <c r="A417" s="206"/>
      <c r="B417" s="207"/>
      <c r="C417" s="202"/>
      <c r="D417" s="203"/>
      <c r="E417" s="164"/>
      <c r="F417" s="164"/>
      <c r="G417" s="204"/>
      <c r="H417" s="209"/>
      <c r="I417" s="59"/>
      <c r="J417" s="57"/>
      <c r="K417" s="58"/>
    </row>
    <row r="418" customFormat="false" ht="15" hidden="false" customHeight="true" outlineLevel="0" collapsed="false">
      <c r="A418" s="206"/>
      <c r="B418" s="207"/>
      <c r="C418" s="202"/>
      <c r="D418" s="203"/>
      <c r="E418" s="164"/>
      <c r="F418" s="164"/>
      <c r="G418" s="204"/>
      <c r="H418" s="209"/>
      <c r="I418" s="59"/>
      <c r="J418" s="57"/>
      <c r="K418" s="58"/>
    </row>
    <row r="419" customFormat="false" ht="15" hidden="false" customHeight="true" outlineLevel="0" collapsed="false">
      <c r="A419" s="206"/>
      <c r="B419" s="207"/>
      <c r="C419" s="202"/>
      <c r="D419" s="203"/>
      <c r="E419" s="164"/>
      <c r="F419" s="164"/>
      <c r="G419" s="204"/>
      <c r="H419" s="209"/>
      <c r="I419" s="59"/>
      <c r="J419" s="57"/>
      <c r="K419" s="58"/>
    </row>
    <row r="420" customFormat="false" ht="15" hidden="false" customHeight="true" outlineLevel="0" collapsed="false">
      <c r="A420" s="206"/>
      <c r="B420" s="207"/>
      <c r="C420" s="202"/>
      <c r="D420" s="203"/>
      <c r="E420" s="164"/>
      <c r="F420" s="164"/>
      <c r="G420" s="204"/>
      <c r="H420" s="209"/>
      <c r="I420" s="59"/>
      <c r="J420" s="57"/>
      <c r="K420" s="58"/>
    </row>
    <row r="421" customFormat="false" ht="15" hidden="false" customHeight="true" outlineLevel="0" collapsed="false">
      <c r="A421" s="206"/>
      <c r="B421" s="207"/>
      <c r="C421" s="202"/>
      <c r="D421" s="203"/>
      <c r="E421" s="164"/>
      <c r="F421" s="164"/>
      <c r="G421" s="204"/>
      <c r="H421" s="209"/>
      <c r="I421" s="59"/>
      <c r="J421" s="57"/>
      <c r="K421" s="58"/>
    </row>
    <row r="422" customFormat="false" ht="15" hidden="false" customHeight="true" outlineLevel="0" collapsed="false">
      <c r="A422" s="206"/>
      <c r="B422" s="207"/>
      <c r="C422" s="202"/>
      <c r="D422" s="203"/>
      <c r="E422" s="164"/>
      <c r="F422" s="164"/>
      <c r="G422" s="204"/>
      <c r="H422" s="209"/>
      <c r="I422" s="59"/>
      <c r="J422" s="57"/>
      <c r="K422" s="58"/>
    </row>
    <row r="423" customFormat="false" ht="15" hidden="false" customHeight="true" outlineLevel="0" collapsed="false">
      <c r="A423" s="206"/>
      <c r="B423" s="207"/>
      <c r="C423" s="202"/>
      <c r="D423" s="203"/>
      <c r="E423" s="164"/>
      <c r="F423" s="164"/>
      <c r="G423" s="204"/>
      <c r="H423" s="209"/>
      <c r="I423" s="59"/>
      <c r="J423" s="57"/>
      <c r="K423" s="58"/>
    </row>
    <row r="424" customFormat="false" ht="15" hidden="false" customHeight="true" outlineLevel="0" collapsed="false">
      <c r="A424" s="206"/>
      <c r="B424" s="207"/>
      <c r="C424" s="202"/>
      <c r="D424" s="203"/>
      <c r="E424" s="164"/>
      <c r="F424" s="164"/>
      <c r="G424" s="204"/>
      <c r="H424" s="209"/>
      <c r="I424" s="59"/>
      <c r="J424" s="57"/>
      <c r="K424" s="58"/>
    </row>
    <row r="425" customFormat="false" ht="15" hidden="false" customHeight="true" outlineLevel="0" collapsed="false">
      <c r="A425" s="206"/>
      <c r="B425" s="207"/>
      <c r="C425" s="202"/>
      <c r="D425" s="203"/>
      <c r="E425" s="164"/>
      <c r="F425" s="164"/>
      <c r="G425" s="204"/>
      <c r="H425" s="209"/>
      <c r="I425" s="59"/>
      <c r="J425" s="57"/>
      <c r="K425" s="58"/>
    </row>
    <row r="426" customFormat="false" ht="15" hidden="false" customHeight="true" outlineLevel="0" collapsed="false">
      <c r="A426" s="206"/>
      <c r="B426" s="207"/>
      <c r="C426" s="202"/>
      <c r="D426" s="203"/>
      <c r="E426" s="164"/>
      <c r="F426" s="164"/>
      <c r="G426" s="204"/>
      <c r="H426" s="209"/>
      <c r="I426" s="59"/>
      <c r="J426" s="57"/>
      <c r="K426" s="58"/>
    </row>
    <row r="427" customFormat="false" ht="15" hidden="false" customHeight="true" outlineLevel="0" collapsed="false">
      <c r="A427" s="206"/>
      <c r="B427" s="207"/>
      <c r="C427" s="202"/>
      <c r="D427" s="203"/>
      <c r="E427" s="164"/>
      <c r="F427" s="164"/>
      <c r="G427" s="204"/>
      <c r="H427" s="209"/>
      <c r="I427" s="59"/>
      <c r="J427" s="57"/>
      <c r="K427" s="58"/>
    </row>
    <row r="428" customFormat="false" ht="15" hidden="false" customHeight="true" outlineLevel="0" collapsed="false">
      <c r="A428" s="206"/>
      <c r="B428" s="207"/>
      <c r="C428" s="202"/>
      <c r="D428" s="203"/>
      <c r="E428" s="164"/>
      <c r="F428" s="164"/>
      <c r="G428" s="204"/>
      <c r="H428" s="209"/>
      <c r="I428" s="59"/>
      <c r="J428" s="57"/>
      <c r="K428" s="58"/>
    </row>
    <row r="429" customFormat="false" ht="15" hidden="false" customHeight="true" outlineLevel="0" collapsed="false">
      <c r="A429" s="206"/>
      <c r="B429" s="207"/>
      <c r="C429" s="202"/>
      <c r="D429" s="203"/>
      <c r="E429" s="164"/>
      <c r="F429" s="164"/>
      <c r="G429" s="204"/>
      <c r="H429" s="209"/>
      <c r="I429" s="59"/>
      <c r="J429" s="57"/>
      <c r="K429" s="58"/>
    </row>
    <row r="430" customFormat="false" ht="15" hidden="false" customHeight="true" outlineLevel="0" collapsed="false">
      <c r="A430" s="206"/>
      <c r="B430" s="207"/>
      <c r="C430" s="202"/>
      <c r="D430" s="203"/>
      <c r="E430" s="164"/>
      <c r="F430" s="164"/>
      <c r="G430" s="204"/>
      <c r="H430" s="209"/>
      <c r="I430" s="59"/>
      <c r="J430" s="57"/>
      <c r="K430" s="58"/>
    </row>
    <row r="431" customFormat="false" ht="15" hidden="false" customHeight="true" outlineLevel="0" collapsed="false">
      <c r="A431" s="206"/>
      <c r="B431" s="207"/>
      <c r="C431" s="202"/>
      <c r="D431" s="203"/>
      <c r="E431" s="164"/>
      <c r="F431" s="164"/>
      <c r="G431" s="204"/>
      <c r="H431" s="209"/>
      <c r="I431" s="59"/>
      <c r="J431" s="57"/>
      <c r="K431" s="58"/>
    </row>
    <row r="432" customFormat="false" ht="15" hidden="false" customHeight="true" outlineLevel="0" collapsed="false">
      <c r="A432" s="206"/>
      <c r="B432" s="207"/>
      <c r="C432" s="202"/>
      <c r="D432" s="203"/>
      <c r="E432" s="164"/>
      <c r="F432" s="164"/>
      <c r="G432" s="204"/>
      <c r="H432" s="209"/>
      <c r="I432" s="59"/>
      <c r="J432" s="57"/>
      <c r="K432" s="58"/>
    </row>
    <row r="433" customFormat="false" ht="15" hidden="false" customHeight="true" outlineLevel="0" collapsed="false">
      <c r="A433" s="206"/>
      <c r="B433" s="207"/>
      <c r="C433" s="202"/>
      <c r="D433" s="203"/>
      <c r="E433" s="164"/>
      <c r="F433" s="164"/>
      <c r="G433" s="204"/>
      <c r="H433" s="209"/>
      <c r="I433" s="59"/>
      <c r="J433" s="57"/>
      <c r="K433" s="58"/>
    </row>
    <row r="434" customFormat="false" ht="15" hidden="false" customHeight="true" outlineLevel="0" collapsed="false">
      <c r="A434" s="206"/>
      <c r="B434" s="207"/>
      <c r="C434" s="202"/>
      <c r="D434" s="203"/>
      <c r="E434" s="164"/>
      <c r="F434" s="164"/>
      <c r="G434" s="204"/>
      <c r="H434" s="209"/>
      <c r="I434" s="59"/>
      <c r="J434" s="57"/>
      <c r="K434" s="58"/>
    </row>
    <row r="435" customFormat="false" ht="15" hidden="false" customHeight="true" outlineLevel="0" collapsed="false">
      <c r="A435" s="206"/>
      <c r="B435" s="207"/>
      <c r="C435" s="202"/>
      <c r="D435" s="203"/>
      <c r="E435" s="164"/>
      <c r="F435" s="164"/>
      <c r="G435" s="204"/>
      <c r="H435" s="209"/>
      <c r="I435" s="59"/>
      <c r="J435" s="57"/>
      <c r="K435" s="58"/>
    </row>
    <row r="436" customFormat="false" ht="15" hidden="false" customHeight="true" outlineLevel="0" collapsed="false">
      <c r="A436" s="206"/>
      <c r="B436" s="207"/>
      <c r="C436" s="202"/>
      <c r="D436" s="203"/>
      <c r="E436" s="164"/>
      <c r="F436" s="164"/>
      <c r="G436" s="204"/>
      <c r="H436" s="209"/>
      <c r="I436" s="59"/>
      <c r="J436" s="57"/>
      <c r="K436" s="58"/>
    </row>
    <row r="437" customFormat="false" ht="15" hidden="false" customHeight="true" outlineLevel="0" collapsed="false">
      <c r="A437" s="206"/>
      <c r="B437" s="207"/>
      <c r="C437" s="202"/>
      <c r="D437" s="203"/>
      <c r="E437" s="164"/>
      <c r="F437" s="164"/>
      <c r="G437" s="204"/>
      <c r="H437" s="209"/>
      <c r="I437" s="59"/>
      <c r="J437" s="57"/>
      <c r="K437" s="58"/>
    </row>
    <row r="438" customFormat="false" ht="15" hidden="false" customHeight="true" outlineLevel="0" collapsed="false">
      <c r="A438" s="206"/>
      <c r="B438" s="207"/>
      <c r="C438" s="202"/>
      <c r="D438" s="203"/>
      <c r="E438" s="164"/>
      <c r="F438" s="164"/>
      <c r="G438" s="204"/>
      <c r="H438" s="209"/>
      <c r="I438" s="59"/>
      <c r="J438" s="57"/>
      <c r="K438" s="58"/>
    </row>
    <row r="439" customFormat="false" ht="15" hidden="false" customHeight="true" outlineLevel="0" collapsed="false">
      <c r="A439" s="206"/>
      <c r="B439" s="207"/>
      <c r="C439" s="202"/>
      <c r="D439" s="203"/>
      <c r="E439" s="164"/>
      <c r="F439" s="164"/>
      <c r="G439" s="204"/>
      <c r="H439" s="209"/>
      <c r="I439" s="59"/>
      <c r="J439" s="57"/>
      <c r="K439" s="58"/>
    </row>
    <row r="440" customFormat="false" ht="15" hidden="false" customHeight="true" outlineLevel="0" collapsed="false">
      <c r="A440" s="206"/>
      <c r="B440" s="207"/>
      <c r="C440" s="202"/>
      <c r="D440" s="203"/>
      <c r="E440" s="164"/>
      <c r="F440" s="164"/>
      <c r="G440" s="204"/>
      <c r="H440" s="209"/>
      <c r="I440" s="59"/>
      <c r="J440" s="57"/>
      <c r="K440" s="58"/>
    </row>
    <row r="441" customFormat="false" ht="15" hidden="false" customHeight="true" outlineLevel="0" collapsed="false">
      <c r="A441" s="206"/>
      <c r="B441" s="207"/>
      <c r="C441" s="202"/>
      <c r="D441" s="203"/>
      <c r="E441" s="164"/>
      <c r="F441" s="164"/>
      <c r="G441" s="204"/>
      <c r="H441" s="209"/>
      <c r="I441" s="59"/>
      <c r="J441" s="57"/>
      <c r="K441" s="58"/>
    </row>
    <row r="442" customFormat="false" ht="15" hidden="false" customHeight="true" outlineLevel="0" collapsed="false">
      <c r="A442" s="206"/>
      <c r="B442" s="207"/>
      <c r="C442" s="202"/>
      <c r="D442" s="203"/>
      <c r="E442" s="164"/>
      <c r="F442" s="164"/>
      <c r="G442" s="204"/>
      <c r="H442" s="209"/>
      <c r="I442" s="59"/>
      <c r="J442" s="57"/>
      <c r="K442" s="58"/>
    </row>
    <row r="443" customFormat="false" ht="15" hidden="false" customHeight="true" outlineLevel="0" collapsed="false">
      <c r="A443" s="206"/>
      <c r="B443" s="207"/>
      <c r="C443" s="202"/>
      <c r="D443" s="203"/>
      <c r="E443" s="164"/>
      <c r="F443" s="164"/>
      <c r="G443" s="204"/>
      <c r="H443" s="209"/>
      <c r="I443" s="59"/>
      <c r="J443" s="57"/>
      <c r="K443" s="58"/>
    </row>
    <row r="444" customFormat="false" ht="15" hidden="false" customHeight="true" outlineLevel="0" collapsed="false">
      <c r="A444" s="206"/>
      <c r="B444" s="207"/>
      <c r="C444" s="202"/>
      <c r="D444" s="203"/>
      <c r="E444" s="164"/>
      <c r="F444" s="164"/>
      <c r="G444" s="204"/>
      <c r="H444" s="209"/>
      <c r="I444" s="59"/>
      <c r="J444" s="57"/>
      <c r="K444" s="58"/>
    </row>
    <row r="445" customFormat="false" ht="15" hidden="false" customHeight="true" outlineLevel="0" collapsed="false">
      <c r="A445" s="206"/>
      <c r="B445" s="207"/>
      <c r="C445" s="202"/>
      <c r="D445" s="203"/>
      <c r="E445" s="164"/>
      <c r="F445" s="164"/>
      <c r="G445" s="204"/>
      <c r="H445" s="209"/>
      <c r="I445" s="59"/>
      <c r="J445" s="57"/>
      <c r="K445" s="58"/>
    </row>
    <row r="446" customFormat="false" ht="15" hidden="false" customHeight="true" outlineLevel="0" collapsed="false">
      <c r="A446" s="206"/>
      <c r="B446" s="207"/>
      <c r="C446" s="202"/>
      <c r="D446" s="203"/>
      <c r="E446" s="164"/>
      <c r="F446" s="164"/>
      <c r="G446" s="204"/>
      <c r="H446" s="209"/>
      <c r="I446" s="59"/>
      <c r="J446" s="57"/>
      <c r="K446" s="58"/>
    </row>
    <row r="447" customFormat="false" ht="15" hidden="false" customHeight="true" outlineLevel="0" collapsed="false">
      <c r="A447" s="206"/>
      <c r="B447" s="207"/>
      <c r="C447" s="202"/>
      <c r="D447" s="203"/>
      <c r="E447" s="164"/>
      <c r="F447" s="164"/>
      <c r="G447" s="204"/>
      <c r="H447" s="209"/>
      <c r="I447" s="59"/>
      <c r="J447" s="57"/>
      <c r="K447" s="58"/>
    </row>
    <row r="448" customFormat="false" ht="15" hidden="false" customHeight="true" outlineLevel="0" collapsed="false">
      <c r="A448" s="206"/>
      <c r="B448" s="207"/>
      <c r="C448" s="202"/>
      <c r="D448" s="203"/>
      <c r="E448" s="164"/>
      <c r="F448" s="164"/>
      <c r="G448" s="204"/>
      <c r="H448" s="209"/>
      <c r="I448" s="59"/>
      <c r="J448" s="57"/>
      <c r="K448" s="58"/>
    </row>
    <row r="449" customFormat="false" ht="15" hidden="false" customHeight="true" outlineLevel="0" collapsed="false">
      <c r="A449" s="206"/>
      <c r="B449" s="207"/>
      <c r="C449" s="202"/>
      <c r="D449" s="203"/>
      <c r="E449" s="164"/>
      <c r="F449" s="164"/>
      <c r="G449" s="204"/>
      <c r="H449" s="209"/>
      <c r="I449" s="59"/>
      <c r="J449" s="57"/>
      <c r="K449" s="58"/>
    </row>
    <row r="450" customFormat="false" ht="15" hidden="false" customHeight="true" outlineLevel="0" collapsed="false">
      <c r="A450" s="206"/>
      <c r="B450" s="207"/>
      <c r="C450" s="202"/>
      <c r="D450" s="203"/>
      <c r="E450" s="164"/>
      <c r="F450" s="164"/>
      <c r="G450" s="204"/>
      <c r="H450" s="209"/>
      <c r="I450" s="59"/>
      <c r="J450" s="57"/>
      <c r="K450" s="58"/>
    </row>
    <row r="451" customFormat="false" ht="15" hidden="false" customHeight="true" outlineLevel="0" collapsed="false">
      <c r="A451" s="206"/>
      <c r="B451" s="207"/>
      <c r="C451" s="202"/>
      <c r="D451" s="203"/>
      <c r="E451" s="164"/>
      <c r="F451" s="164"/>
      <c r="G451" s="204"/>
      <c r="H451" s="209"/>
      <c r="I451" s="59"/>
      <c r="J451" s="57"/>
      <c r="K451" s="58"/>
    </row>
    <row r="452" customFormat="false" ht="15" hidden="false" customHeight="true" outlineLevel="0" collapsed="false">
      <c r="A452" s="206"/>
      <c r="B452" s="207"/>
      <c r="C452" s="202"/>
      <c r="D452" s="203"/>
      <c r="E452" s="164"/>
      <c r="F452" s="164"/>
      <c r="G452" s="204"/>
      <c r="H452" s="209"/>
      <c r="I452" s="59"/>
      <c r="J452" s="57"/>
      <c r="K452" s="58"/>
    </row>
    <row r="453" customFormat="false" ht="15" hidden="false" customHeight="true" outlineLevel="0" collapsed="false">
      <c r="A453" s="206"/>
      <c r="B453" s="207"/>
      <c r="C453" s="202"/>
      <c r="D453" s="203"/>
      <c r="E453" s="164"/>
      <c r="F453" s="164"/>
      <c r="G453" s="204"/>
      <c r="H453" s="209"/>
      <c r="I453" s="59"/>
      <c r="J453" s="57"/>
      <c r="K453" s="58"/>
    </row>
    <row r="454" customFormat="false" ht="15" hidden="false" customHeight="true" outlineLevel="0" collapsed="false">
      <c r="A454" s="206"/>
      <c r="B454" s="207"/>
      <c r="C454" s="202"/>
      <c r="D454" s="203"/>
      <c r="E454" s="164"/>
      <c r="F454" s="164"/>
      <c r="G454" s="204"/>
      <c r="H454" s="209"/>
      <c r="I454" s="59"/>
      <c r="J454" s="57"/>
      <c r="K454" s="58"/>
    </row>
    <row r="455" customFormat="false" ht="15" hidden="false" customHeight="true" outlineLevel="0" collapsed="false">
      <c r="A455" s="206"/>
      <c r="B455" s="207"/>
      <c r="C455" s="202"/>
      <c r="D455" s="203"/>
      <c r="E455" s="164"/>
      <c r="F455" s="164"/>
      <c r="G455" s="204"/>
      <c r="H455" s="209"/>
      <c r="I455" s="59"/>
      <c r="J455" s="57"/>
      <c r="K455" s="58"/>
    </row>
    <row r="456" customFormat="false" ht="15" hidden="false" customHeight="true" outlineLevel="0" collapsed="false">
      <c r="A456" s="206"/>
      <c r="B456" s="207"/>
      <c r="C456" s="202"/>
      <c r="D456" s="203"/>
      <c r="E456" s="164"/>
      <c r="F456" s="164"/>
      <c r="G456" s="204"/>
      <c r="H456" s="209"/>
      <c r="I456" s="59"/>
      <c r="J456" s="57"/>
      <c r="K456" s="58"/>
    </row>
    <row r="457" customFormat="false" ht="15" hidden="false" customHeight="true" outlineLevel="0" collapsed="false">
      <c r="A457" s="206"/>
      <c r="B457" s="207"/>
      <c r="C457" s="202"/>
      <c r="D457" s="203"/>
      <c r="E457" s="164"/>
      <c r="F457" s="164"/>
      <c r="G457" s="204"/>
      <c r="H457" s="209"/>
      <c r="I457" s="59"/>
      <c r="J457" s="57"/>
      <c r="K457" s="58"/>
    </row>
    <row r="458" customFormat="false" ht="15" hidden="false" customHeight="true" outlineLevel="0" collapsed="false">
      <c r="A458" s="206"/>
      <c r="B458" s="207"/>
      <c r="C458" s="202"/>
      <c r="D458" s="203"/>
      <c r="E458" s="164"/>
      <c r="F458" s="164"/>
      <c r="G458" s="204"/>
      <c r="H458" s="209"/>
      <c r="I458" s="59"/>
      <c r="J458" s="57"/>
      <c r="K458" s="58"/>
    </row>
    <row r="459" customFormat="false" ht="15" hidden="false" customHeight="true" outlineLevel="0" collapsed="false">
      <c r="A459" s="206"/>
      <c r="B459" s="207"/>
      <c r="C459" s="202"/>
      <c r="D459" s="203"/>
      <c r="E459" s="164"/>
      <c r="F459" s="164"/>
      <c r="G459" s="204"/>
      <c r="H459" s="209"/>
      <c r="I459" s="59"/>
      <c r="J459" s="57"/>
      <c r="K459" s="58"/>
    </row>
    <row r="460" customFormat="false" ht="15" hidden="false" customHeight="true" outlineLevel="0" collapsed="false">
      <c r="A460" s="206"/>
      <c r="B460" s="207"/>
      <c r="C460" s="202"/>
      <c r="D460" s="203"/>
      <c r="E460" s="164"/>
      <c r="F460" s="164"/>
      <c r="G460" s="204"/>
      <c r="H460" s="209"/>
      <c r="I460" s="59"/>
      <c r="J460" s="57"/>
      <c r="K460" s="58"/>
    </row>
    <row r="461" customFormat="false" ht="15" hidden="false" customHeight="true" outlineLevel="0" collapsed="false">
      <c r="A461" s="206"/>
      <c r="B461" s="207"/>
      <c r="C461" s="202"/>
      <c r="D461" s="203"/>
      <c r="E461" s="164"/>
      <c r="F461" s="164"/>
      <c r="G461" s="204"/>
      <c r="H461" s="209"/>
      <c r="I461" s="59"/>
      <c r="J461" s="57"/>
      <c r="K461" s="58"/>
    </row>
    <row r="462" customFormat="false" ht="15" hidden="false" customHeight="true" outlineLevel="0" collapsed="false">
      <c r="A462" s="206"/>
      <c r="B462" s="207"/>
      <c r="C462" s="202"/>
      <c r="D462" s="203"/>
      <c r="E462" s="164"/>
      <c r="F462" s="164"/>
      <c r="G462" s="204"/>
      <c r="H462" s="209"/>
      <c r="I462" s="59"/>
      <c r="J462" s="57"/>
      <c r="K462" s="58"/>
    </row>
    <row r="463" customFormat="false" ht="15" hidden="false" customHeight="true" outlineLevel="0" collapsed="false">
      <c r="A463" s="206"/>
      <c r="B463" s="207"/>
      <c r="C463" s="202"/>
      <c r="D463" s="203"/>
      <c r="E463" s="164"/>
      <c r="F463" s="164"/>
      <c r="G463" s="204"/>
      <c r="H463" s="209"/>
      <c r="I463" s="59"/>
      <c r="J463" s="57"/>
      <c r="K463" s="58"/>
    </row>
    <row r="464" customFormat="false" ht="15" hidden="false" customHeight="true" outlineLevel="0" collapsed="false">
      <c r="A464" s="206"/>
      <c r="B464" s="207"/>
      <c r="C464" s="202"/>
      <c r="D464" s="203"/>
      <c r="E464" s="164"/>
      <c r="F464" s="164"/>
      <c r="G464" s="204"/>
      <c r="H464" s="209"/>
      <c r="I464" s="59"/>
      <c r="J464" s="57"/>
      <c r="K464" s="58"/>
    </row>
    <row r="465" customFormat="false" ht="15" hidden="false" customHeight="true" outlineLevel="0" collapsed="false">
      <c r="A465" s="206"/>
      <c r="B465" s="207"/>
      <c r="C465" s="202"/>
      <c r="D465" s="203"/>
      <c r="E465" s="164"/>
      <c r="F465" s="164"/>
      <c r="G465" s="204"/>
      <c r="H465" s="209"/>
      <c r="I465" s="59"/>
      <c r="J465" s="57"/>
      <c r="K465" s="58"/>
    </row>
    <row r="466" customFormat="false" ht="15" hidden="false" customHeight="true" outlineLevel="0" collapsed="false">
      <c r="A466" s="206"/>
      <c r="B466" s="207"/>
      <c r="C466" s="202"/>
      <c r="D466" s="203"/>
      <c r="E466" s="164"/>
      <c r="F466" s="164"/>
      <c r="G466" s="204"/>
      <c r="H466" s="209"/>
      <c r="I466" s="59"/>
      <c r="J466" s="57"/>
      <c r="K466" s="58"/>
    </row>
    <row r="467" customFormat="false" ht="15" hidden="false" customHeight="true" outlineLevel="0" collapsed="false">
      <c r="A467" s="206"/>
      <c r="B467" s="207"/>
      <c r="C467" s="202"/>
      <c r="D467" s="203"/>
      <c r="E467" s="164"/>
      <c r="F467" s="164"/>
      <c r="G467" s="204"/>
      <c r="H467" s="209"/>
      <c r="I467" s="59"/>
      <c r="J467" s="57"/>
      <c r="K467" s="58"/>
    </row>
    <row r="468" customFormat="false" ht="15" hidden="false" customHeight="true" outlineLevel="0" collapsed="false">
      <c r="A468" s="206"/>
      <c r="B468" s="207"/>
      <c r="C468" s="202"/>
      <c r="D468" s="203"/>
      <c r="E468" s="164"/>
      <c r="F468" s="164"/>
      <c r="G468" s="204"/>
      <c r="H468" s="209"/>
      <c r="I468" s="59"/>
      <c r="J468" s="57"/>
      <c r="K468" s="58"/>
    </row>
    <row r="469" customFormat="false" ht="15" hidden="false" customHeight="true" outlineLevel="0" collapsed="false">
      <c r="A469" s="206"/>
      <c r="B469" s="207"/>
      <c r="C469" s="202"/>
      <c r="D469" s="203"/>
      <c r="E469" s="164"/>
      <c r="F469" s="164"/>
      <c r="G469" s="204"/>
      <c r="H469" s="209"/>
      <c r="I469" s="59"/>
      <c r="J469" s="57"/>
      <c r="K469" s="58"/>
    </row>
    <row r="470" customFormat="false" ht="15" hidden="false" customHeight="true" outlineLevel="0" collapsed="false">
      <c r="A470" s="206"/>
      <c r="B470" s="207"/>
      <c r="C470" s="202"/>
      <c r="D470" s="203"/>
      <c r="E470" s="164"/>
      <c r="F470" s="164"/>
      <c r="G470" s="204"/>
      <c r="H470" s="209"/>
      <c r="I470" s="59"/>
      <c r="J470" s="57"/>
      <c r="K470" s="58"/>
    </row>
    <row r="471" customFormat="false" ht="15" hidden="false" customHeight="true" outlineLevel="0" collapsed="false">
      <c r="A471" s="206"/>
      <c r="B471" s="207"/>
      <c r="C471" s="202"/>
      <c r="D471" s="203"/>
      <c r="E471" s="164"/>
      <c r="F471" s="164"/>
      <c r="G471" s="204"/>
      <c r="H471" s="209"/>
      <c r="I471" s="59"/>
      <c r="J471" s="57"/>
      <c r="K471" s="58"/>
    </row>
    <row r="472" customFormat="false" ht="15" hidden="false" customHeight="true" outlineLevel="0" collapsed="false">
      <c r="A472" s="206"/>
      <c r="B472" s="207"/>
      <c r="C472" s="202"/>
      <c r="D472" s="203"/>
      <c r="E472" s="164"/>
      <c r="F472" s="164"/>
      <c r="G472" s="204"/>
      <c r="H472" s="209"/>
      <c r="I472" s="59"/>
      <c r="J472" s="57"/>
      <c r="K472" s="58"/>
    </row>
    <row r="473" customFormat="false" ht="15" hidden="false" customHeight="true" outlineLevel="0" collapsed="false">
      <c r="A473" s="206"/>
      <c r="B473" s="207"/>
      <c r="C473" s="202"/>
      <c r="D473" s="203"/>
      <c r="E473" s="164"/>
      <c r="F473" s="164"/>
      <c r="G473" s="204"/>
      <c r="H473" s="209"/>
      <c r="I473" s="59"/>
      <c r="J473" s="57"/>
      <c r="K473" s="58"/>
    </row>
    <row r="474" customFormat="false" ht="15" hidden="false" customHeight="true" outlineLevel="0" collapsed="false">
      <c r="A474" s="206"/>
      <c r="B474" s="207"/>
      <c r="C474" s="202"/>
      <c r="D474" s="203"/>
      <c r="E474" s="164"/>
      <c r="F474" s="210"/>
      <c r="G474" s="204"/>
      <c r="H474" s="209"/>
      <c r="I474" s="59"/>
      <c r="J474" s="57"/>
      <c r="K474" s="58"/>
    </row>
  </sheetData>
  <mergeCells count="24">
    <mergeCell ref="D1:H1"/>
    <mergeCell ref="D2:H2"/>
    <mergeCell ref="A5:B5"/>
    <mergeCell ref="E5:H5"/>
    <mergeCell ref="A6:B6"/>
    <mergeCell ref="E6:G6"/>
    <mergeCell ref="A7:B7"/>
    <mergeCell ref="E7:G7"/>
    <mergeCell ref="A8:B8"/>
    <mergeCell ref="E8:G8"/>
    <mergeCell ref="B11:G11"/>
    <mergeCell ref="G12:H12"/>
    <mergeCell ref="A13:B13"/>
    <mergeCell ref="A15:B15"/>
    <mergeCell ref="E16:H16"/>
    <mergeCell ref="A17:A18"/>
    <mergeCell ref="B17:B18"/>
    <mergeCell ref="C17:C18"/>
    <mergeCell ref="D17:D18"/>
    <mergeCell ref="E17:F17"/>
    <mergeCell ref="G17:H17"/>
    <mergeCell ref="I17:I18"/>
    <mergeCell ref="J17:J18"/>
    <mergeCell ref="K17:K18"/>
  </mergeCells>
  <printOptions headings="false" gridLines="false" gridLinesSet="true" horizontalCentered="false" verticalCentered="false"/>
  <pageMargins left="0.25" right="0.25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34"/>
    <col collapsed="false" customWidth="true" hidden="false" outlineLevel="0" max="3" min="3" style="1" width="62"/>
    <col collapsed="false" customWidth="true" hidden="false" outlineLevel="0" max="4" min="4" style="1" width="48"/>
    <col collapsed="false" customWidth="true" hidden="false" outlineLevel="0" max="5" min="5" style="1" width="44"/>
  </cols>
  <sheetData>
    <row r="1" customFormat="false" ht="36" hidden="false" customHeight="true" outlineLevel="0" collapsed="false">
      <c r="A1" s="211" t="s">
        <v>508</v>
      </c>
      <c r="B1" s="211" t="s">
        <v>509</v>
      </c>
      <c r="C1" s="211" t="s">
        <v>510</v>
      </c>
      <c r="D1" s="211" t="s">
        <v>511</v>
      </c>
      <c r="E1" s="211" t="s">
        <v>512</v>
      </c>
    </row>
    <row r="2" customFormat="false" ht="75" hidden="false" customHeight="true" outlineLevel="0" collapsed="false">
      <c r="A2" s="212" t="s">
        <v>513</v>
      </c>
      <c r="B2" s="212" t="s">
        <v>514</v>
      </c>
      <c r="C2" s="212" t="s">
        <v>515</v>
      </c>
      <c r="D2" s="212" t="s">
        <v>516</v>
      </c>
      <c r="E2" s="212" t="s">
        <v>517</v>
      </c>
    </row>
    <row r="3" customFormat="false" ht="75" hidden="false" customHeight="true" outlineLevel="0" collapsed="false">
      <c r="A3" s="212" t="s">
        <v>518</v>
      </c>
      <c r="B3" s="212" t="s">
        <v>519</v>
      </c>
      <c r="C3" s="212" t="s">
        <v>520</v>
      </c>
      <c r="D3" s="212" t="s">
        <v>521</v>
      </c>
      <c r="E3" s="212" t="s">
        <v>522</v>
      </c>
    </row>
    <row r="4" customFormat="false" ht="75" hidden="false" customHeight="true" outlineLevel="0" collapsed="false">
      <c r="A4" s="212" t="s">
        <v>523</v>
      </c>
      <c r="B4" s="212" t="s">
        <v>524</v>
      </c>
      <c r="C4" s="212" t="s">
        <v>525</v>
      </c>
      <c r="D4" s="212" t="s">
        <v>526</v>
      </c>
      <c r="E4" s="212" t="s">
        <v>527</v>
      </c>
    </row>
    <row r="5" customFormat="false" ht="75" hidden="false" customHeight="true" outlineLevel="0" collapsed="false">
      <c r="A5" s="212" t="s">
        <v>528</v>
      </c>
      <c r="B5" s="212" t="s">
        <v>529</v>
      </c>
      <c r="C5" s="212" t="s">
        <v>530</v>
      </c>
      <c r="D5" s="212" t="s">
        <v>531</v>
      </c>
      <c r="E5" s="212" t="s">
        <v>532</v>
      </c>
    </row>
    <row r="6" customFormat="false" ht="75" hidden="false" customHeight="true" outlineLevel="0" collapsed="false">
      <c r="A6" s="212" t="s">
        <v>533</v>
      </c>
      <c r="B6" s="212" t="s">
        <v>534</v>
      </c>
      <c r="C6" s="212" t="s">
        <v>535</v>
      </c>
      <c r="D6" s="212" t="s">
        <v>536</v>
      </c>
      <c r="E6" s="212" t="s">
        <v>537</v>
      </c>
    </row>
    <row r="7" customFormat="false" ht="75" hidden="false" customHeight="true" outlineLevel="0" collapsed="false">
      <c r="A7" s="212" t="s">
        <v>538</v>
      </c>
      <c r="B7" s="212" t="s">
        <v>539</v>
      </c>
      <c r="C7" s="212" t="s">
        <v>540</v>
      </c>
      <c r="D7" s="212" t="s">
        <v>541</v>
      </c>
      <c r="E7" s="212" t="s">
        <v>542</v>
      </c>
    </row>
    <row r="8" customFormat="false" ht="75" hidden="false" customHeight="true" outlineLevel="0" collapsed="false">
      <c r="A8" s="212" t="s">
        <v>543</v>
      </c>
      <c r="B8" s="212" t="s">
        <v>544</v>
      </c>
      <c r="C8" s="212" t="s">
        <v>545</v>
      </c>
      <c r="D8" s="212" t="s">
        <v>546</v>
      </c>
      <c r="E8" s="212" t="s">
        <v>547</v>
      </c>
    </row>
    <row r="9" customFormat="false" ht="75" hidden="false" customHeight="true" outlineLevel="0" collapsed="false">
      <c r="A9" s="212" t="s">
        <v>548</v>
      </c>
      <c r="B9" s="212" t="s">
        <v>549</v>
      </c>
      <c r="C9" s="212" t="s">
        <v>550</v>
      </c>
      <c r="D9" s="212" t="s">
        <v>551</v>
      </c>
      <c r="E9" s="212" t="s">
        <v>517</v>
      </c>
    </row>
    <row r="10" customFormat="false" ht="75" hidden="false" customHeight="true" outlineLevel="0" collapsed="false">
      <c r="A10" s="212" t="s">
        <v>552</v>
      </c>
      <c r="B10" s="212" t="s">
        <v>553</v>
      </c>
      <c r="C10" s="212" t="s">
        <v>554</v>
      </c>
      <c r="D10" s="212" t="s">
        <v>555</v>
      </c>
      <c r="E10" s="212" t="s">
        <v>556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2025-01-22T13:47:32Z</dcterms:created>
  <dc:creator>Виталий Юнин</dc:creator>
  <dc:description/>
  <dc:language>ru-RU</dc:language>
  <cp:lastModifiedBy>Илья Сомов</cp:lastModifiedBy>
  <dcterms:modified xsi:type="dcterms:W3CDTF">2026-05-08T00:39:48Z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